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シミュレーション" sheetId="1" r:id="rId1"/>
    <sheet name="経年変化" sheetId="2" r:id="rId2"/>
    <sheet name="使用条件及び免責事項" sheetId="4" r:id="rId3"/>
  </sheets>
  <calcPr calcId="145621" iterate="1"/>
</workbook>
</file>

<file path=xl/calcChain.xml><?xml version="1.0" encoding="utf-8"?>
<calcChain xmlns="http://schemas.openxmlformats.org/spreadsheetml/2006/main">
  <c r="E5" i="1" l="1"/>
  <c r="E6" i="1" l="1"/>
  <c r="M6" i="1"/>
  <c r="E31" i="1"/>
  <c r="E32" i="2" l="1"/>
  <c r="F32" i="2"/>
  <c r="E33" i="2"/>
  <c r="F33" i="2"/>
  <c r="E34" i="2"/>
  <c r="F34" i="2"/>
  <c r="F41" i="2" s="1"/>
  <c r="E40" i="2"/>
  <c r="F40" i="2"/>
  <c r="E41" i="2"/>
  <c r="D40" i="2"/>
  <c r="E25" i="2"/>
  <c r="F25" i="2"/>
  <c r="E21" i="2"/>
  <c r="F21" i="2"/>
  <c r="E16" i="2"/>
  <c r="F16" i="2"/>
  <c r="E13" i="2"/>
  <c r="E37" i="2" s="1"/>
  <c r="F13" i="2"/>
  <c r="F37" i="2" s="1"/>
  <c r="D41" i="2"/>
  <c r="D34" i="2"/>
  <c r="D33" i="2"/>
  <c r="D32" i="2"/>
  <c r="D25" i="2"/>
  <c r="D21" i="2"/>
  <c r="D13" i="2"/>
  <c r="D37" i="2" s="1"/>
  <c r="J10" i="1"/>
  <c r="D41" i="1"/>
  <c r="D40" i="1"/>
  <c r="D39" i="1"/>
  <c r="D38" i="1"/>
  <c r="D37" i="1"/>
  <c r="D36" i="1"/>
  <c r="D35" i="1"/>
  <c r="D34" i="1"/>
  <c r="D33" i="1"/>
  <c r="D32" i="1"/>
  <c r="D25" i="1"/>
  <c r="D21" i="1"/>
  <c r="D16" i="1"/>
  <c r="D13" i="1"/>
  <c r="E40" i="1"/>
  <c r="E35" i="1"/>
  <c r="E33" i="1"/>
  <c r="E32" i="1"/>
  <c r="F32" i="1" l="1"/>
  <c r="O6" i="1"/>
  <c r="D16" i="2"/>
  <c r="C54" i="2"/>
  <c r="F53" i="2"/>
  <c r="E53" i="2"/>
  <c r="D53" i="2"/>
  <c r="F52" i="2"/>
  <c r="E52" i="2"/>
  <c r="D52" i="2"/>
  <c r="C52" i="2"/>
  <c r="F51" i="2"/>
  <c r="C51" i="2"/>
  <c r="C50" i="2"/>
  <c r="F49" i="2"/>
  <c r="C49" i="2"/>
  <c r="C48" i="2"/>
  <c r="F47" i="2"/>
  <c r="E47" i="2"/>
  <c r="D47" i="2"/>
  <c r="C47" i="2"/>
  <c r="F46" i="2"/>
  <c r="E46" i="2"/>
  <c r="D46" i="2"/>
  <c r="E49" i="2"/>
  <c r="D49" i="2"/>
  <c r="F27" i="2"/>
  <c r="E51" i="2"/>
  <c r="C54" i="1"/>
  <c r="D53" i="1"/>
  <c r="D52" i="1"/>
  <c r="C52" i="1"/>
  <c r="C51" i="1"/>
  <c r="C50" i="1"/>
  <c r="C49" i="1"/>
  <c r="C48" i="1"/>
  <c r="D47" i="1"/>
  <c r="C47" i="1"/>
  <c r="E46" i="1"/>
  <c r="D46" i="1"/>
  <c r="E42" i="1"/>
  <c r="F5" i="1" s="1"/>
  <c r="D49" i="1"/>
  <c r="E30" i="1"/>
  <c r="E34" i="1" s="1"/>
  <c r="E29" i="1"/>
  <c r="F29" i="1" s="1"/>
  <c r="E28" i="1"/>
  <c r="E23" i="1"/>
  <c r="F23" i="1" s="1"/>
  <c r="E22" i="1"/>
  <c r="F22" i="1" s="1"/>
  <c r="F20" i="1"/>
  <c r="E20" i="1"/>
  <c r="E19" i="1"/>
  <c r="F19" i="1" s="1"/>
  <c r="E18" i="1"/>
  <c r="F18" i="1" s="1"/>
  <c r="F17" i="1"/>
  <c r="E17" i="1"/>
  <c r="E15" i="1"/>
  <c r="F15" i="1" s="1"/>
  <c r="E14" i="1"/>
  <c r="F14" i="1" s="1"/>
  <c r="E12" i="1"/>
  <c r="F12" i="1" s="1"/>
  <c r="E11" i="1"/>
  <c r="F11" i="1" s="1"/>
  <c r="E10" i="1"/>
  <c r="F10" i="1" s="1"/>
  <c r="E9" i="1"/>
  <c r="F9" i="1" s="1"/>
  <c r="F8" i="1"/>
  <c r="E8" i="1"/>
  <c r="E7" i="1"/>
  <c r="F7" i="1" s="1"/>
  <c r="F6" i="1"/>
  <c r="I18" i="1" s="1"/>
  <c r="F36" i="2" l="1"/>
  <c r="F35" i="2"/>
  <c r="F39" i="2"/>
  <c r="F38" i="2"/>
  <c r="F55" i="2"/>
  <c r="F54" i="2"/>
  <c r="F56" i="2"/>
  <c r="F57" i="2"/>
  <c r="E41" i="1"/>
  <c r="E36" i="1"/>
  <c r="M14" i="1" s="1"/>
  <c r="N14" i="1" s="1"/>
  <c r="E21" i="1"/>
  <c r="F21" i="1" s="1"/>
  <c r="D48" i="1"/>
  <c r="E13" i="1"/>
  <c r="F31" i="1"/>
  <c r="E24" i="1"/>
  <c r="E48" i="2"/>
  <c r="F50" i="2"/>
  <c r="F48" i="2"/>
  <c r="D27" i="2"/>
  <c r="D51" i="2"/>
  <c r="E27" i="2"/>
  <c r="F34" i="1"/>
  <c r="E47" i="1"/>
  <c r="E53" i="1"/>
  <c r="F28" i="1"/>
  <c r="F30" i="1"/>
  <c r="J6" i="1" s="1"/>
  <c r="D51" i="1"/>
  <c r="E52" i="1"/>
  <c r="D27" i="1"/>
  <c r="E35" i="2" l="1"/>
  <c r="E39" i="2"/>
  <c r="E36" i="2"/>
  <c r="E38" i="2"/>
  <c r="D38" i="2"/>
  <c r="D35" i="2"/>
  <c r="D56" i="2" s="1"/>
  <c r="D36" i="2"/>
  <c r="D55" i="2" s="1"/>
  <c r="D39" i="2"/>
  <c r="E56" i="2"/>
  <c r="E57" i="2"/>
  <c r="E55" i="2"/>
  <c r="E54" i="2"/>
  <c r="D54" i="2"/>
  <c r="D57" i="2"/>
  <c r="E51" i="1"/>
  <c r="E37" i="1"/>
  <c r="D54" i="1"/>
  <c r="F24" i="1"/>
  <c r="E16" i="1"/>
  <c r="F16" i="1" s="1"/>
  <c r="F13" i="1"/>
  <c r="E48" i="1"/>
  <c r="E50" i="2"/>
  <c r="D48" i="2"/>
  <c r="D50" i="2"/>
  <c r="D50" i="1"/>
  <c r="D56" i="1"/>
  <c r="F33" i="1"/>
  <c r="P6" i="1" s="1"/>
  <c r="F40" i="1"/>
  <c r="E49" i="1"/>
  <c r="D55" i="1" l="1"/>
  <c r="E25" i="1"/>
  <c r="F41" i="1"/>
  <c r="F25" i="1" l="1"/>
  <c r="E27" i="1"/>
  <c r="E39" i="1" l="1"/>
  <c r="F39" i="1" s="1"/>
  <c r="E38" i="1"/>
  <c r="E50" i="1"/>
  <c r="F37" i="1"/>
  <c r="F27" i="1"/>
  <c r="E56" i="1" l="1"/>
  <c r="F35" i="1"/>
  <c r="I10" i="1"/>
  <c r="E55" i="1"/>
  <c r="F36" i="1"/>
  <c r="F38" i="1"/>
  <c r="E54" i="1"/>
</calcChain>
</file>

<file path=xl/sharedStrings.xml><?xml version="1.0" encoding="utf-8"?>
<sst xmlns="http://schemas.openxmlformats.org/spreadsheetml/2006/main" count="144" uniqueCount="84">
  <si>
    <t>シミュレーション用</t>
    <rPh sb="8" eb="9">
      <t>ヨウ</t>
    </rPh>
    <phoneticPr fontId="4"/>
  </si>
  <si>
    <t>：青色の枠を入力してください。</t>
    <rPh sb="1" eb="3">
      <t>アオイロ</t>
    </rPh>
    <rPh sb="4" eb="5">
      <t>ワク</t>
    </rPh>
    <rPh sb="6" eb="8">
      <t>ニュウリョク</t>
    </rPh>
    <phoneticPr fontId="4"/>
  </si>
  <si>
    <t>項番</t>
    <rPh sb="0" eb="1">
      <t>コウ</t>
    </rPh>
    <rPh sb="1" eb="2">
      <t>バン</t>
    </rPh>
    <phoneticPr fontId="4"/>
  </si>
  <si>
    <t>項目</t>
    <rPh sb="0" eb="2">
      <t>コウモク</t>
    </rPh>
    <phoneticPr fontId="4"/>
  </si>
  <si>
    <t>勘定科目</t>
    <rPh sb="0" eb="2">
      <t>カンジョウ</t>
    </rPh>
    <rPh sb="2" eb="4">
      <t>カモク</t>
    </rPh>
    <phoneticPr fontId="4"/>
  </si>
  <si>
    <t>現在</t>
    <rPh sb="0" eb="2">
      <t>ゲンザイ</t>
    </rPh>
    <phoneticPr fontId="4"/>
  </si>
  <si>
    <t>差分</t>
    <rPh sb="0" eb="2">
      <t>サブン</t>
    </rPh>
    <phoneticPr fontId="4"/>
  </si>
  <si>
    <t>●現状の付加価値（≒売上）を維持しつつ、</t>
    <rPh sb="1" eb="3">
      <t>ゲンジョウ</t>
    </rPh>
    <rPh sb="4" eb="6">
      <t>フカ</t>
    </rPh>
    <rPh sb="6" eb="8">
      <t>カチ</t>
    </rPh>
    <rPh sb="10" eb="12">
      <t>ウリアゲ</t>
    </rPh>
    <rPh sb="14" eb="16">
      <t>イジ</t>
    </rPh>
    <phoneticPr fontId="4"/>
  </si>
  <si>
    <t>を減らしたい！</t>
  </si>
  <si>
    <t>人件費</t>
    <rPh sb="0" eb="3">
      <t>ジンケンヒ</t>
    </rPh>
    <phoneticPr fontId="4"/>
  </si>
  <si>
    <t>給料手当</t>
    <rPh sb="0" eb="2">
      <t>キュウリョウ</t>
    </rPh>
    <rPh sb="2" eb="4">
      <t>テアテ</t>
    </rPh>
    <phoneticPr fontId="4"/>
  </si>
  <si>
    <t>この時間を</t>
    <rPh sb="2" eb="4">
      <t>ジカン</t>
    </rPh>
    <phoneticPr fontId="4"/>
  </si>
  <si>
    <t>割増賃金</t>
    <rPh sb="0" eb="2">
      <t>ワリマシ</t>
    </rPh>
    <rPh sb="2" eb="4">
      <t>チンギン</t>
    </rPh>
    <phoneticPr fontId="4"/>
  </si>
  <si>
    <t>時間DOWN!</t>
    <rPh sb="0" eb="2">
      <t>ジカン</t>
    </rPh>
    <phoneticPr fontId="4"/>
  </si>
  <si>
    <t>賞　　与</t>
    <rPh sb="0" eb="1">
      <t>ショウ</t>
    </rPh>
    <rPh sb="3" eb="4">
      <t>ヨ</t>
    </rPh>
    <phoneticPr fontId="4"/>
  </si>
  <si>
    <t>％減らす、すなわち現状一人</t>
    <rPh sb="1" eb="2">
      <t>ヘ</t>
    </rPh>
    <rPh sb="9" eb="11">
      <t>ゲンジョウ</t>
    </rPh>
    <rPh sb="11" eb="13">
      <t>ヒトリ</t>
    </rPh>
    <phoneticPr fontId="4"/>
  </si>
  <si>
    <t>時間/月を</t>
    <rPh sb="0" eb="2">
      <t>ジカン</t>
    </rPh>
    <rPh sb="3" eb="4">
      <t>ツキ</t>
    </rPh>
    <phoneticPr fontId="4"/>
  </si>
  <si>
    <t>時間/月にするためには</t>
    <rPh sb="0" eb="2">
      <t>ジカン</t>
    </rPh>
    <rPh sb="3" eb="4">
      <t>ツキ</t>
    </rPh>
    <phoneticPr fontId="4"/>
  </si>
  <si>
    <t>通  勤  費</t>
    <rPh sb="0" eb="1">
      <t>ツウ</t>
    </rPh>
    <rPh sb="3" eb="4">
      <t>ツトム</t>
    </rPh>
    <rPh sb="6" eb="7">
      <t>ヒ</t>
    </rPh>
    <phoneticPr fontId="4"/>
  </si>
  <si>
    <t>法定福利費</t>
    <rPh sb="0" eb="2">
      <t>ホウテイ</t>
    </rPh>
    <rPh sb="2" eb="4">
      <t>フクリ</t>
    </rPh>
    <rPh sb="4" eb="5">
      <t>ヒ</t>
    </rPh>
    <phoneticPr fontId="4"/>
  </si>
  <si>
    <t>時間生産性を</t>
    <rPh sb="0" eb="2">
      <t>ジカン</t>
    </rPh>
    <rPh sb="2" eb="5">
      <t>セイサンセイ</t>
    </rPh>
    <phoneticPr fontId="4"/>
  </si>
  <si>
    <t>福利厚生費</t>
    <rPh sb="0" eb="2">
      <t>フクリ</t>
    </rPh>
    <rPh sb="2" eb="5">
      <t>コウセイヒ</t>
    </rPh>
    <phoneticPr fontId="4"/>
  </si>
  <si>
    <t>UP！</t>
    <phoneticPr fontId="4"/>
  </si>
  <si>
    <t>その他の人件費</t>
    <rPh sb="2" eb="3">
      <t>タ</t>
    </rPh>
    <rPh sb="4" eb="7">
      <t>ジンケンヒ</t>
    </rPh>
    <phoneticPr fontId="4"/>
  </si>
  <si>
    <t>円/時間にする必要があります。</t>
    <rPh sb="0" eb="1">
      <t>エン</t>
    </rPh>
    <rPh sb="7" eb="9">
      <t>ヒツヨウ</t>
    </rPh>
    <phoneticPr fontId="4"/>
  </si>
  <si>
    <t>（製造原価の人件費）</t>
    <rPh sb="1" eb="3">
      <t>セイゾウ</t>
    </rPh>
    <rPh sb="3" eb="5">
      <t>ゲンカ</t>
    </rPh>
    <rPh sb="6" eb="9">
      <t>ジンケンヒ</t>
    </rPh>
    <phoneticPr fontId="4"/>
  </si>
  <si>
    <t>小計</t>
    <rPh sb="0" eb="2">
      <t>ショウケイ</t>
    </rPh>
    <phoneticPr fontId="4"/>
  </si>
  <si>
    <t>これはすなわち、時間が減っても現在の付加価値を維持するには、</t>
    <rPh sb="8" eb="10">
      <t>ジカン</t>
    </rPh>
    <rPh sb="11" eb="12">
      <t>ヘ</t>
    </rPh>
    <rPh sb="15" eb="17">
      <t>ゲンザイ</t>
    </rPh>
    <rPh sb="18" eb="20">
      <t>フカ</t>
    </rPh>
    <rPh sb="20" eb="22">
      <t>カチ</t>
    </rPh>
    <rPh sb="23" eb="25">
      <t>イジ</t>
    </rPh>
    <phoneticPr fontId="4"/>
  </si>
  <si>
    <t>減価償却費</t>
    <rPh sb="0" eb="2">
      <t>ゲンカ</t>
    </rPh>
    <rPh sb="2" eb="4">
      <t>ショウキャク</t>
    </rPh>
    <rPh sb="4" eb="5">
      <t>ヒ</t>
    </rPh>
    <phoneticPr fontId="4"/>
  </si>
  <si>
    <t>分DOWN!</t>
    <rPh sb="0" eb="1">
      <t>フン</t>
    </rPh>
    <phoneticPr fontId="4"/>
  </si>
  <si>
    <t>（製造原価減価償却費）</t>
    <rPh sb="1" eb="3">
      <t>セイゾウ</t>
    </rPh>
    <rPh sb="3" eb="5">
      <t>ゲンカ</t>
    </rPh>
    <rPh sb="5" eb="7">
      <t>ゲンカ</t>
    </rPh>
    <rPh sb="7" eb="9">
      <t>ショウキャク</t>
    </rPh>
    <rPh sb="9" eb="10">
      <t>ヒ</t>
    </rPh>
    <phoneticPr fontId="4"/>
  </si>
  <si>
    <t>今まで</t>
    <rPh sb="0" eb="1">
      <t>イマ</t>
    </rPh>
    <phoneticPr fontId="4"/>
  </si>
  <si>
    <t>分かかった仕事を</t>
    <rPh sb="0" eb="1">
      <t>フン</t>
    </rPh>
    <rPh sb="5" eb="7">
      <t>シゴト</t>
    </rPh>
    <phoneticPr fontId="4"/>
  </si>
  <si>
    <t>分で終わらせればクリアできるということです。</t>
    <rPh sb="0" eb="1">
      <t>フン</t>
    </rPh>
    <rPh sb="2" eb="3">
      <t>オ</t>
    </rPh>
    <phoneticPr fontId="4"/>
  </si>
  <si>
    <t>動産
不動産
賃借料</t>
    <rPh sb="0" eb="2">
      <t>ドウサン</t>
    </rPh>
    <rPh sb="3" eb="6">
      <t>フドウサン</t>
    </rPh>
    <rPh sb="7" eb="9">
      <t>チンシャク</t>
    </rPh>
    <rPh sb="9" eb="10">
      <t>リョウ</t>
    </rPh>
    <phoneticPr fontId="4"/>
  </si>
  <si>
    <t>地代家賃</t>
    <rPh sb="0" eb="2">
      <t>チダイ</t>
    </rPh>
    <rPh sb="2" eb="4">
      <t>ヤチン</t>
    </rPh>
    <phoneticPr fontId="4"/>
  </si>
  <si>
    <t>⇒これが達成できると営業利益が</t>
    <rPh sb="4" eb="6">
      <t>タッセイ</t>
    </rPh>
    <rPh sb="10" eb="12">
      <t>エイギョウ</t>
    </rPh>
    <rPh sb="12" eb="14">
      <t>リエキ</t>
    </rPh>
    <phoneticPr fontId="4"/>
  </si>
  <si>
    <t>賃借料</t>
    <rPh sb="0" eb="3">
      <t>チンシャクリョウ</t>
    </rPh>
    <phoneticPr fontId="4"/>
  </si>
  <si>
    <t>これを原資として給与に還元することで、定着率向上</t>
    <rPh sb="3" eb="5">
      <t>ゲンシ</t>
    </rPh>
    <rPh sb="8" eb="10">
      <t>キュウヨ</t>
    </rPh>
    <rPh sb="11" eb="13">
      <t>カンゲン</t>
    </rPh>
    <rPh sb="19" eb="21">
      <t>テイチャク</t>
    </rPh>
    <rPh sb="21" eb="22">
      <t>リツ</t>
    </rPh>
    <rPh sb="22" eb="24">
      <t>コウジョウ</t>
    </rPh>
    <phoneticPr fontId="4"/>
  </si>
  <si>
    <t>（製造原価地代家賃）</t>
    <rPh sb="1" eb="3">
      <t>セイゾウ</t>
    </rPh>
    <rPh sb="3" eb="5">
      <t>ゲンカ</t>
    </rPh>
    <rPh sb="5" eb="7">
      <t>チダイ</t>
    </rPh>
    <rPh sb="7" eb="9">
      <t>ヤチン</t>
    </rPh>
    <phoneticPr fontId="4"/>
  </si>
  <si>
    <t>万円増加します！</t>
    <rPh sb="0" eb="2">
      <t>マンエン</t>
    </rPh>
    <rPh sb="2" eb="4">
      <t>ゾウカ</t>
    </rPh>
    <phoneticPr fontId="4"/>
  </si>
  <si>
    <t>及びモチベーションアップにつなげることや、</t>
    <phoneticPr fontId="4"/>
  </si>
  <si>
    <t>（製造原価賃借料）</t>
    <rPh sb="1" eb="3">
      <t>セイゾウ</t>
    </rPh>
    <rPh sb="3" eb="5">
      <t>ゲンカ</t>
    </rPh>
    <rPh sb="5" eb="8">
      <t>チンシャクリョウ</t>
    </rPh>
    <phoneticPr fontId="4"/>
  </si>
  <si>
    <t>設備投資による更なる効率化を実現し、付加価値の</t>
    <rPh sb="18" eb="20">
      <t>フカ</t>
    </rPh>
    <rPh sb="20" eb="22">
      <t>カチ</t>
    </rPh>
    <phoneticPr fontId="4"/>
  </si>
  <si>
    <t>向上につなげることが出来ます！</t>
    <phoneticPr fontId="4"/>
  </si>
  <si>
    <t>租税公課</t>
    <rPh sb="0" eb="2">
      <t>ソゼイ</t>
    </rPh>
    <rPh sb="2" eb="4">
      <t>コウカ</t>
    </rPh>
    <phoneticPr fontId="4"/>
  </si>
  <si>
    <t>（製造業租税公課）</t>
    <rPh sb="1" eb="4">
      <t>セイゾウギョウ</t>
    </rPh>
    <rPh sb="4" eb="6">
      <t>ソゼイ</t>
    </rPh>
    <rPh sb="6" eb="8">
      <t>コウカ</t>
    </rPh>
    <phoneticPr fontId="4"/>
  </si>
  <si>
    <t>営業利益</t>
    <rPh sb="0" eb="2">
      <t>エイギョウ</t>
    </rPh>
    <rPh sb="2" eb="4">
      <t>リエキ</t>
    </rPh>
    <phoneticPr fontId="4"/>
  </si>
  <si>
    <t>合計（付加価値）</t>
    <rPh sb="0" eb="2">
      <t>ゴウケイ</t>
    </rPh>
    <rPh sb="3" eb="5">
      <t>フカ</t>
    </rPh>
    <rPh sb="5" eb="7">
      <t>カチ</t>
    </rPh>
    <phoneticPr fontId="4"/>
  </si>
  <si>
    <t>付加価値</t>
    <rPh sb="0" eb="2">
      <t>フカ</t>
    </rPh>
    <rPh sb="2" eb="4">
      <t>カチ</t>
    </rPh>
    <phoneticPr fontId="4"/>
  </si>
  <si>
    <t>パート社員数</t>
    <rPh sb="3" eb="5">
      <t>シャイン</t>
    </rPh>
    <rPh sb="5" eb="6">
      <t>スウ</t>
    </rPh>
    <phoneticPr fontId="4"/>
  </si>
  <si>
    <t>所定労働時間</t>
    <rPh sb="0" eb="2">
      <t>ショテイ</t>
    </rPh>
    <rPh sb="2" eb="4">
      <t>ロウドウ</t>
    </rPh>
    <rPh sb="4" eb="6">
      <t>ジカン</t>
    </rPh>
    <phoneticPr fontId="4"/>
  </si>
  <si>
    <t>１人１月当たり所定労働時間</t>
    <rPh sb="1" eb="2">
      <t>ニン</t>
    </rPh>
    <rPh sb="3" eb="4">
      <t>ツキ</t>
    </rPh>
    <rPh sb="4" eb="5">
      <t>ア</t>
    </rPh>
    <rPh sb="5" eb="6">
      <t>ヒトア</t>
    </rPh>
    <rPh sb="7" eb="9">
      <t>ショテイ</t>
    </rPh>
    <rPh sb="9" eb="11">
      <t>ロウドウ</t>
    </rPh>
    <rPh sb="11" eb="13">
      <t>ジカン</t>
    </rPh>
    <phoneticPr fontId="4"/>
  </si>
  <si>
    <t>総労働時間</t>
    <rPh sb="0" eb="1">
      <t>ソウ</t>
    </rPh>
    <rPh sb="1" eb="3">
      <t>ロウドウ</t>
    </rPh>
    <rPh sb="3" eb="5">
      <t>ジカン</t>
    </rPh>
    <phoneticPr fontId="4"/>
  </si>
  <si>
    <t>労働生産性</t>
    <rPh sb="0" eb="2">
      <t>ロウドウ</t>
    </rPh>
    <rPh sb="2" eb="5">
      <t>セイサンセイ</t>
    </rPh>
    <phoneticPr fontId="4"/>
  </si>
  <si>
    <t>時間生産性</t>
    <rPh sb="0" eb="2">
      <t>ジカン</t>
    </rPh>
    <rPh sb="2" eb="5">
      <t>セイサンセイ</t>
    </rPh>
    <phoneticPr fontId="4"/>
  </si>
  <si>
    <t>人件費生産性</t>
    <rPh sb="0" eb="3">
      <t>ジンケンヒ</t>
    </rPh>
    <rPh sb="3" eb="6">
      <t>セイサンセイ</t>
    </rPh>
    <phoneticPr fontId="4"/>
  </si>
  <si>
    <t>労働分配率</t>
    <rPh sb="0" eb="2">
      <t>ロウドウ</t>
    </rPh>
    <rPh sb="2" eb="4">
      <t>ブンパイ</t>
    </rPh>
    <rPh sb="4" eb="5">
      <t>リツ</t>
    </rPh>
    <phoneticPr fontId="4"/>
  </si>
  <si>
    <t>付加価値に占める営業利益率</t>
    <rPh sb="0" eb="2">
      <t>フカ</t>
    </rPh>
    <rPh sb="2" eb="4">
      <t>カチ</t>
    </rPh>
    <rPh sb="5" eb="6">
      <t>シ</t>
    </rPh>
    <rPh sb="8" eb="10">
      <t>エイギョウ</t>
    </rPh>
    <rPh sb="10" eb="12">
      <t>リエキ</t>
    </rPh>
    <rPh sb="12" eb="13">
      <t>リツ</t>
    </rPh>
    <phoneticPr fontId="4"/>
  </si>
  <si>
    <t>一人当たり営業利益</t>
    <rPh sb="0" eb="2">
      <t>ヒトリ</t>
    </rPh>
    <rPh sb="2" eb="3">
      <t>ア</t>
    </rPh>
    <rPh sb="5" eb="7">
      <t>エイギョウ</t>
    </rPh>
    <rPh sb="7" eb="9">
      <t>リエキ</t>
    </rPh>
    <phoneticPr fontId="4"/>
  </si>
  <si>
    <t>時間当たり営業利益</t>
    <rPh sb="0" eb="2">
      <t>ジカン</t>
    </rPh>
    <rPh sb="2" eb="3">
      <t>ア</t>
    </rPh>
    <rPh sb="5" eb="7">
      <t>エイギョウ</t>
    </rPh>
    <rPh sb="7" eb="9">
      <t>リエキ</t>
    </rPh>
    <phoneticPr fontId="4"/>
  </si>
  <si>
    <t>＊建設業は製造原価を完成工事原価に読み替える</t>
    <rPh sb="1" eb="4">
      <t>ケンセツギョウ</t>
    </rPh>
    <rPh sb="5" eb="7">
      <t>セイゾウ</t>
    </rPh>
    <rPh sb="7" eb="9">
      <t>ゲンカ</t>
    </rPh>
    <rPh sb="10" eb="12">
      <t>カンセイ</t>
    </rPh>
    <rPh sb="12" eb="14">
      <t>コウジ</t>
    </rPh>
    <rPh sb="14" eb="16">
      <t>ゲンカ</t>
    </rPh>
    <rPh sb="17" eb="18">
      <t>ヨ</t>
    </rPh>
    <rPh sb="19" eb="20">
      <t>カ</t>
    </rPh>
    <phoneticPr fontId="4"/>
  </si>
  <si>
    <t>パート社員係数</t>
    <rPh sb="5" eb="7">
      <t>ケイスウ</t>
    </rPh>
    <phoneticPr fontId="4"/>
  </si>
  <si>
    <t>※シミュレーション計算詳細</t>
    <rPh sb="9" eb="11">
      <t>ケイサン</t>
    </rPh>
    <rPh sb="11" eb="13">
      <t>ショウサイ</t>
    </rPh>
    <phoneticPr fontId="4"/>
  </si>
  <si>
    <t>グラフ用</t>
    <rPh sb="3" eb="4">
      <t>ヨウ</t>
    </rPh>
    <phoneticPr fontId="4"/>
  </si>
  <si>
    <t>所定労働時間</t>
    <rPh sb="0" eb="6">
      <t>ショテイロウドウジカン</t>
    </rPh>
    <phoneticPr fontId="4"/>
  </si>
  <si>
    <t>時間生産性</t>
  </si>
  <si>
    <t>経年変化確認用</t>
    <rPh sb="0" eb="2">
      <t>ケイネン</t>
    </rPh>
    <rPh sb="2" eb="4">
      <t>ヘンカ</t>
    </rPh>
    <rPh sb="4" eb="7">
      <t>カクニンヨウ</t>
    </rPh>
    <phoneticPr fontId="4"/>
  </si>
  <si>
    <t>前々年</t>
    <rPh sb="0" eb="2">
      <t>ゼンゼン</t>
    </rPh>
    <rPh sb="2" eb="3">
      <t>ネン</t>
    </rPh>
    <phoneticPr fontId="4"/>
  </si>
  <si>
    <t>前年</t>
    <rPh sb="0" eb="2">
      <t>ゼンネン</t>
    </rPh>
    <phoneticPr fontId="4"/>
  </si>
  <si>
    <t>使用条件及び免責事項</t>
    <rPh sb="0" eb="2">
      <t>シヨウ</t>
    </rPh>
    <rPh sb="2" eb="4">
      <t>ジョウケン</t>
    </rPh>
    <rPh sb="4" eb="5">
      <t>オヨ</t>
    </rPh>
    <rPh sb="6" eb="8">
      <t>メンセキ</t>
    </rPh>
    <rPh sb="8" eb="10">
      <t>ジコウ</t>
    </rPh>
    <phoneticPr fontId="2"/>
  </si>
  <si>
    <t>・本ツールは無償で提供されますが、何の欠陥も無いという無制限の保証を行うものではありません。</t>
    <rPh sb="1" eb="2">
      <t>ホン</t>
    </rPh>
    <rPh sb="6" eb="8">
      <t>ムショウ</t>
    </rPh>
    <rPh sb="9" eb="11">
      <t>テイキョウ</t>
    </rPh>
    <rPh sb="17" eb="18">
      <t>ナン</t>
    </rPh>
    <rPh sb="19" eb="21">
      <t>ケッカン</t>
    </rPh>
    <rPh sb="22" eb="23">
      <t>ナ</t>
    </rPh>
    <rPh sb="27" eb="30">
      <t>ムセイゲン</t>
    </rPh>
    <rPh sb="31" eb="33">
      <t>ホショウ</t>
    </rPh>
    <rPh sb="34" eb="35">
      <t>オコナ</t>
    </rPh>
    <phoneticPr fontId="2"/>
  </si>
  <si>
    <t>・本ツールを使用することによって生じるいかなる問題や損害について、全国社会保険労務士会連合会はその責を負いません。</t>
    <rPh sb="1" eb="2">
      <t>ホン</t>
    </rPh>
    <rPh sb="6" eb="8">
      <t>シヨウ</t>
    </rPh>
    <rPh sb="16" eb="17">
      <t>ショウ</t>
    </rPh>
    <rPh sb="23" eb="25">
      <t>モンダイ</t>
    </rPh>
    <rPh sb="26" eb="28">
      <t>ソンガイ</t>
    </rPh>
    <rPh sb="33" eb="35">
      <t>ゼンコク</t>
    </rPh>
    <rPh sb="35" eb="37">
      <t>シャカイ</t>
    </rPh>
    <rPh sb="37" eb="39">
      <t>ホケン</t>
    </rPh>
    <rPh sb="39" eb="42">
      <t>ロウムシ</t>
    </rPh>
    <rPh sb="42" eb="43">
      <t>カイ</t>
    </rPh>
    <rPh sb="43" eb="45">
      <t>レンゴウ</t>
    </rPh>
    <rPh sb="45" eb="46">
      <t>カイ</t>
    </rPh>
    <rPh sb="49" eb="50">
      <t>セキ</t>
    </rPh>
    <rPh sb="51" eb="52">
      <t>オ</t>
    </rPh>
    <phoneticPr fontId="2"/>
  </si>
  <si>
    <t>・本ツールのご利用はご自身の責任において行ってください。</t>
    <rPh sb="1" eb="2">
      <t>ホン</t>
    </rPh>
    <rPh sb="7" eb="9">
      <t>リヨウ</t>
    </rPh>
    <rPh sb="11" eb="13">
      <t>ジシン</t>
    </rPh>
    <rPh sb="14" eb="16">
      <t>セキニン</t>
    </rPh>
    <rPh sb="20" eb="21">
      <t>オコナ</t>
    </rPh>
    <phoneticPr fontId="2"/>
  </si>
  <si>
    <t>©全国社会保険労務士会連合会</t>
    <rPh sb="1" eb="3">
      <t>ゼンコク</t>
    </rPh>
    <rPh sb="3" eb="5">
      <t>シャカイ</t>
    </rPh>
    <rPh sb="5" eb="7">
      <t>ホケン</t>
    </rPh>
    <rPh sb="7" eb="10">
      <t>ロウムシ</t>
    </rPh>
    <rPh sb="10" eb="11">
      <t>カイ</t>
    </rPh>
    <rPh sb="11" eb="14">
      <t>レンゴウカイ</t>
    </rPh>
    <phoneticPr fontId="2"/>
  </si>
  <si>
    <t>Ver.1</t>
    <phoneticPr fontId="2"/>
  </si>
  <si>
    <t>・労働生産性算定ツール（以下、「本ツール」という。）の有償再頒布を禁じます。</t>
    <rPh sb="1" eb="3">
      <t>ロウドウ</t>
    </rPh>
    <rPh sb="3" eb="6">
      <t>セイサンセイ</t>
    </rPh>
    <rPh sb="6" eb="8">
      <t>サンテイ</t>
    </rPh>
    <rPh sb="12" eb="14">
      <t>イカ</t>
    </rPh>
    <rPh sb="16" eb="17">
      <t>ホン</t>
    </rPh>
    <rPh sb="27" eb="29">
      <t>ユウショウ</t>
    </rPh>
    <rPh sb="29" eb="32">
      <t>サイハンプ</t>
    </rPh>
    <rPh sb="33" eb="34">
      <t>キン</t>
    </rPh>
    <phoneticPr fontId="2"/>
  </si>
  <si>
    <t>シミュレーション</t>
    <phoneticPr fontId="4"/>
  </si>
  <si>
    <t>正社員数</t>
    <rPh sb="0" eb="3">
      <t>セイシャイン</t>
    </rPh>
    <rPh sb="3" eb="4">
      <t>スウ</t>
    </rPh>
    <phoneticPr fontId="4"/>
  </si>
  <si>
    <t>時間外労働時間</t>
  </si>
  <si>
    <t>時間外労働時間</t>
    <rPh sb="0" eb="3">
      <t>ジカンガイ</t>
    </rPh>
    <rPh sb="3" eb="5">
      <t>ロウドウ</t>
    </rPh>
    <rPh sb="5" eb="7">
      <t>ジカン</t>
    </rPh>
    <phoneticPr fontId="4"/>
  </si>
  <si>
    <t>１人１月当たり時間外労働時間</t>
    <rPh sb="1" eb="2">
      <t>ニン</t>
    </rPh>
    <rPh sb="3" eb="4">
      <t>ツキ</t>
    </rPh>
    <rPh sb="4" eb="5">
      <t>ア</t>
    </rPh>
    <rPh sb="5" eb="6">
      <t>ヒトア</t>
    </rPh>
    <rPh sb="7" eb="10">
      <t>ジカンガイ</t>
    </rPh>
    <rPh sb="10" eb="12">
      <t>ロウドウ</t>
    </rPh>
    <rPh sb="12" eb="14">
      <t>ジカン</t>
    </rPh>
    <phoneticPr fontId="4"/>
  </si>
  <si>
    <t>所定労働時間を減らす場合は、給料手当が変わらないとし、営業利益はそのままとして計算。</t>
    <rPh sb="0" eb="2">
      <t>ショテイ</t>
    </rPh>
    <rPh sb="2" eb="4">
      <t>ロウドウ</t>
    </rPh>
    <rPh sb="4" eb="6">
      <t>ジカン</t>
    </rPh>
    <rPh sb="7" eb="8">
      <t>ヘ</t>
    </rPh>
    <rPh sb="10" eb="12">
      <t>バアイ</t>
    </rPh>
    <rPh sb="14" eb="16">
      <t>キュウリョウ</t>
    </rPh>
    <rPh sb="16" eb="18">
      <t>テア</t>
    </rPh>
    <rPh sb="19" eb="20">
      <t>カ</t>
    </rPh>
    <rPh sb="27" eb="29">
      <t>エイギョウ</t>
    </rPh>
    <rPh sb="29" eb="31">
      <t>リエキ</t>
    </rPh>
    <rPh sb="39" eb="41">
      <t>ケイサン</t>
    </rPh>
    <phoneticPr fontId="2"/>
  </si>
  <si>
    <t>時間外労働時間を減らした割合と同じ割合で割増賃金を減らし、減少分を営業利益として付加価値を計算。</t>
    <rPh sb="0" eb="3">
      <t>ジカンガイ</t>
    </rPh>
    <rPh sb="3" eb="5">
      <t>ロウドウ</t>
    </rPh>
    <rPh sb="5" eb="7">
      <t>ジカン</t>
    </rPh>
    <rPh sb="8" eb="9">
      <t>ヘ</t>
    </rPh>
    <rPh sb="12" eb="14">
      <t>ワリアイ</t>
    </rPh>
    <rPh sb="15" eb="16">
      <t>オナ</t>
    </rPh>
    <rPh sb="17" eb="19">
      <t>ワリアイ</t>
    </rPh>
    <rPh sb="20" eb="22">
      <t>ワリマシ</t>
    </rPh>
    <rPh sb="22" eb="24">
      <t>チンギン</t>
    </rPh>
    <rPh sb="25" eb="26">
      <t>ヘ</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</si>
</sst>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6"/>
      <name val="游ゴシック"/>
      <family val="3"/>
      <charset val="128"/>
    </font>
    <font>
      <b/>
      <sz val="1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43"/>
        <bgColor indexed="64"/>
      </patternFill>
    </fill>
    <fill>
      <patternFill patternType="solid">
        <fgColor theme="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xf numFmtId="0" fontId="0" fillId="0" borderId="0" xfId="0" applyAlignment="1">
      <alignment vertical="center"/>
    </xf>
    <xf numFmtId="0" fontId="3" fillId="0" borderId="0" xfId="0" applyFont="1" applyAlignment="1">
      <alignment vertical="center"/>
    </xf>
    <xf numFmtId="0" fontId="3" fillId="2" borderId="1" xfId="0" applyFont="1" applyFill="1" applyBorder="1" applyAlignment="1">
      <alignment horizontal="center" vertical="center"/>
    </xf>
    <xf numFmtId="0" fontId="0" fillId="0" borderId="2" xfId="0" applyBorder="1" applyAlignment="1">
      <alignment vertical="center" textRotation="255"/>
    </xf>
    <xf numFmtId="0" fontId="0" fillId="0" borderId="3" xfId="0" applyBorder="1" applyAlignment="1">
      <alignment horizontal="center" vertical="center"/>
    </xf>
    <xf numFmtId="0" fontId="0" fillId="0" borderId="4" xfId="0" applyBorder="1" applyAlignment="1">
      <alignment horizontal="center" vertical="center"/>
    </xf>
    <xf numFmtId="0" fontId="3" fillId="2"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4" borderId="6" xfId="0" applyFont="1" applyFill="1" applyBorder="1" applyAlignment="1">
      <alignment vertical="center"/>
    </xf>
    <xf numFmtId="0" fontId="0" fillId="4" borderId="7" xfId="0" applyFill="1" applyBorder="1" applyAlignment="1">
      <alignment vertical="center"/>
    </xf>
    <xf numFmtId="0" fontId="3" fillId="4" borderId="7" xfId="0" applyFont="1" applyFill="1" applyBorder="1" applyAlignment="1">
      <alignment vertical="center"/>
    </xf>
    <xf numFmtId="0" fontId="0" fillId="4" borderId="8" xfId="0" applyFill="1" applyBorder="1" applyAlignment="1">
      <alignment vertical="center"/>
    </xf>
    <xf numFmtId="0" fontId="0" fillId="0" borderId="2" xfId="0" applyBorder="1" applyAlignment="1">
      <alignment vertical="center"/>
    </xf>
    <xf numFmtId="0" fontId="0" fillId="0" borderId="4" xfId="0" applyBorder="1" applyAlignment="1">
      <alignment horizontal="center" vertical="center" shrinkToFit="1"/>
    </xf>
    <xf numFmtId="38" fontId="6" fillId="3" borderId="9" xfId="1" applyFont="1" applyFill="1" applyBorder="1" applyAlignment="1">
      <alignment vertical="center" shrinkToFit="1"/>
    </xf>
    <xf numFmtId="38" fontId="6" fillId="0" borderId="9" xfId="1" applyNumberFormat="1" applyFont="1" applyFill="1" applyBorder="1" applyAlignment="1">
      <alignment vertical="center" shrinkToFit="1"/>
    </xf>
    <xf numFmtId="0" fontId="0" fillId="4" borderId="10" xfId="0" applyFill="1" applyBorder="1" applyAlignment="1">
      <alignment vertical="center"/>
    </xf>
    <xf numFmtId="0" fontId="0" fillId="4" borderId="0" xfId="0" applyFill="1" applyBorder="1" applyAlignment="1">
      <alignment vertical="center"/>
    </xf>
    <xf numFmtId="0" fontId="0" fillId="4" borderId="11" xfId="0" applyFill="1" applyBorder="1" applyAlignment="1">
      <alignment vertical="center"/>
    </xf>
    <xf numFmtId="0" fontId="0" fillId="0" borderId="4" xfId="0" applyFill="1" applyBorder="1" applyAlignment="1">
      <alignment horizontal="center" vertical="center" shrinkToFit="1"/>
    </xf>
    <xf numFmtId="38" fontId="8" fillId="4" borderId="0" xfId="0" applyNumberFormat="1" applyFont="1" applyFill="1" applyBorder="1" applyAlignment="1">
      <alignment vertical="center"/>
    </xf>
    <xf numFmtId="0" fontId="8" fillId="4" borderId="0" xfId="0" applyFont="1" applyFill="1" applyBorder="1" applyAlignment="1">
      <alignment vertical="center"/>
    </xf>
    <xf numFmtId="1" fontId="8" fillId="4" borderId="0" xfId="2" applyNumberFormat="1" applyFont="1" applyFill="1" applyBorder="1">
      <alignment vertical="center"/>
    </xf>
    <xf numFmtId="0" fontId="8" fillId="4" borderId="11" xfId="0" applyFont="1" applyFill="1" applyBorder="1" applyAlignment="1">
      <alignment vertical="center"/>
    </xf>
    <xf numFmtId="9" fontId="8" fillId="4" borderId="0" xfId="2" applyFont="1" applyFill="1" applyBorder="1">
      <alignment vertical="center"/>
    </xf>
    <xf numFmtId="0" fontId="0" fillId="5" borderId="4" xfId="0" applyFill="1" applyBorder="1" applyAlignment="1">
      <alignment horizontal="center" vertical="center" shrinkToFit="1"/>
    </xf>
    <xf numFmtId="38" fontId="3" fillId="5" borderId="9" xfId="1" applyFont="1" applyFill="1" applyBorder="1" applyAlignment="1">
      <alignment vertical="center" shrinkToFit="1"/>
    </xf>
    <xf numFmtId="38" fontId="3" fillId="3" borderId="9" xfId="1" applyFont="1" applyFill="1" applyBorder="1" applyAlignment="1">
      <alignment vertical="center" shrinkToFit="1"/>
    </xf>
    <xf numFmtId="0" fontId="0" fillId="4" borderId="14"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0" fillId="0" borderId="3" xfId="0" applyBorder="1" applyAlignment="1">
      <alignment horizontal="center" vertical="center" shrinkToFit="1"/>
    </xf>
    <xf numFmtId="0" fontId="0" fillId="3" borderId="9" xfId="0" applyFill="1" applyBorder="1" applyAlignment="1">
      <alignment vertical="center" shrinkToFit="1"/>
    </xf>
    <xf numFmtId="38" fontId="3" fillId="5" borderId="9" xfId="1" applyNumberFormat="1" applyFont="1" applyFill="1" applyBorder="1" applyAlignment="1">
      <alignment vertical="center" shrinkToFit="1"/>
    </xf>
    <xf numFmtId="38" fontId="3" fillId="3" borderId="9" xfId="1" applyNumberFormat="1" applyFont="1" applyFill="1" applyBorder="1" applyAlignment="1">
      <alignment vertical="center" shrinkToFit="1"/>
    </xf>
    <xf numFmtId="38" fontId="3" fillId="5" borderId="19" xfId="1" applyNumberFormat="1" applyFont="1" applyFill="1" applyBorder="1" applyAlignment="1">
      <alignment vertical="center" shrinkToFit="1"/>
    </xf>
    <xf numFmtId="38" fontId="3" fillId="3" borderId="19" xfId="1" applyNumberFormat="1" applyFont="1" applyFill="1" applyBorder="1" applyAlignment="1">
      <alignment vertical="center" shrinkToFit="1"/>
    </xf>
    <xf numFmtId="176" fontId="3" fillId="5" borderId="9" xfId="0" applyNumberFormat="1" applyFont="1" applyFill="1" applyBorder="1" applyAlignment="1">
      <alignment vertical="center" shrinkToFit="1"/>
    </xf>
    <xf numFmtId="176" fontId="3" fillId="3" borderId="9" xfId="0" applyNumberFormat="1" applyFont="1" applyFill="1" applyBorder="1" applyAlignment="1">
      <alignment vertical="center" shrinkToFit="1"/>
    </xf>
    <xf numFmtId="38" fontId="3" fillId="5" borderId="13" xfId="1" applyNumberFormat="1" applyFont="1" applyFill="1" applyBorder="1" applyAlignment="1">
      <alignment vertical="center" shrinkToFit="1"/>
    </xf>
    <xf numFmtId="38" fontId="3" fillId="3" borderId="13" xfId="1" applyNumberFormat="1" applyFont="1" applyFill="1" applyBorder="1" applyAlignment="1">
      <alignment vertical="center" shrinkToFit="1"/>
    </xf>
    <xf numFmtId="38" fontId="6" fillId="0" borderId="20" xfId="1" applyNumberFormat="1" applyFont="1" applyFill="1" applyBorder="1" applyAlignment="1">
      <alignment vertical="center" shrinkToFit="1"/>
    </xf>
    <xf numFmtId="0" fontId="0" fillId="0" borderId="0" xfId="0" applyFill="1" applyBorder="1" applyAlignment="1">
      <alignment horizontal="left" vertical="center"/>
    </xf>
    <xf numFmtId="0" fontId="0" fillId="0" borderId="0" xfId="0" applyBorder="1" applyAlignment="1">
      <alignment horizontal="center" vertical="center" shrinkToFit="1"/>
    </xf>
    <xf numFmtId="9" fontId="6" fillId="0" borderId="0" xfId="2" applyFont="1">
      <alignment vertical="center"/>
    </xf>
    <xf numFmtId="0" fontId="0" fillId="6" borderId="0" xfId="0" applyFill="1" applyAlignment="1">
      <alignment vertical="center"/>
    </xf>
    <xf numFmtId="0" fontId="0" fillId="6" borderId="0" xfId="0" applyFill="1" applyAlignment="1">
      <alignment horizontal="center" vertical="center"/>
    </xf>
    <xf numFmtId="9" fontId="6" fillId="6" borderId="0" xfId="2" applyFont="1" applyFill="1" applyAlignment="1">
      <alignment horizontal="center" vertical="center"/>
    </xf>
    <xf numFmtId="14" fontId="0" fillId="0" borderId="0" xfId="0" applyNumberFormat="1"/>
    <xf numFmtId="38" fontId="6" fillId="2" borderId="9" xfId="1" applyFont="1"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10" fillId="3" borderId="5" xfId="0" applyFont="1" applyFill="1" applyBorder="1" applyAlignment="1">
      <alignment horizontal="center" vertical="center" wrapText="1"/>
    </xf>
    <xf numFmtId="176" fontId="8" fillId="4" borderId="0" xfId="0" applyNumberFormat="1" applyFont="1" applyFill="1" applyBorder="1" applyAlignment="1">
      <alignment vertical="center"/>
    </xf>
    <xf numFmtId="176" fontId="7" fillId="5" borderId="12" xfId="2" applyNumberFormat="1" applyFont="1" applyFill="1" applyBorder="1" applyAlignment="1">
      <alignment horizontal="center" vertical="center" shrinkToFit="1"/>
    </xf>
    <xf numFmtId="176" fontId="7" fillId="5" borderId="13" xfId="2" applyNumberFormat="1" applyFont="1" applyFill="1" applyBorder="1" applyAlignment="1">
      <alignment horizontal="center" vertical="center" shrinkToFit="1"/>
    </xf>
    <xf numFmtId="0" fontId="0" fillId="0" borderId="3" xfId="0" applyBorder="1" applyAlignment="1">
      <alignment horizontal="center" vertical="center" shrinkToFit="1"/>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1" fontId="7" fillId="5" borderId="12" xfId="2" applyNumberFormat="1" applyFont="1" applyFill="1" applyBorder="1" applyAlignment="1">
      <alignment horizontal="center" vertical="center" shrinkToFit="1"/>
    </xf>
    <xf numFmtId="1" fontId="7" fillId="5" borderId="13" xfId="2" applyNumberFormat="1" applyFont="1" applyFill="1" applyBorder="1" applyAlignment="1">
      <alignment horizontal="center" vertical="center" shrinkToFit="1"/>
    </xf>
    <xf numFmtId="38" fontId="7" fillId="5" borderId="12" xfId="1" applyFont="1" applyFill="1" applyBorder="1" applyAlignment="1">
      <alignment horizontal="center" vertical="center" shrinkToFit="1"/>
    </xf>
    <xf numFmtId="38" fontId="7" fillId="5" borderId="13" xfId="1" applyFont="1" applyFill="1" applyBorder="1" applyAlignment="1">
      <alignment horizontal="center" vertical="center" shrinkToFit="1"/>
    </xf>
    <xf numFmtId="0" fontId="7" fillId="5" borderId="12" xfId="2" applyNumberFormat="1" applyFont="1" applyFill="1" applyBorder="1" applyAlignment="1">
      <alignment horizontal="center" vertical="center" shrinkToFit="1"/>
    </xf>
    <xf numFmtId="0" fontId="7" fillId="5" borderId="13" xfId="2" applyNumberFormat="1" applyFont="1" applyFill="1" applyBorder="1" applyAlignment="1">
      <alignment horizontal="center" vertical="center" shrinkToFit="1"/>
    </xf>
    <xf numFmtId="0" fontId="0" fillId="5" borderId="4" xfId="0" applyFill="1" applyBorder="1" applyAlignment="1">
      <alignment horizontal="center" vertical="center" shrinkToFit="1"/>
    </xf>
    <xf numFmtId="0" fontId="0" fillId="5" borderId="18" xfId="0" applyFill="1" applyBorder="1" applyAlignment="1">
      <alignment horizontal="center" vertical="center" shrinkToFit="1"/>
    </xf>
    <xf numFmtId="0" fontId="0" fillId="0" borderId="3" xfId="0" applyBorder="1" applyAlignment="1">
      <alignment horizontal="center" vertical="center" wrapText="1" shrinkToFit="1"/>
    </xf>
    <xf numFmtId="1" fontId="9" fillId="5" borderId="12" xfId="2" applyNumberFormat="1" applyFont="1" applyFill="1" applyBorder="1" applyAlignment="1">
      <alignment horizontal="center" vertical="center" shrinkToFit="1"/>
    </xf>
    <xf numFmtId="1" fontId="9" fillId="5" borderId="13" xfId="2" applyNumberFormat="1" applyFont="1" applyFill="1" applyBorder="1" applyAlignment="1">
      <alignment horizontal="center" vertical="center" shrinkToFit="1"/>
    </xf>
    <xf numFmtId="0" fontId="0" fillId="5" borderId="17" xfId="0" applyFill="1" applyBorder="1" applyAlignment="1">
      <alignment horizontal="center" vertical="center" shrinkToFit="1"/>
    </xf>
    <xf numFmtId="0" fontId="0" fillId="0" borderId="4" xfId="0" applyBorder="1" applyAlignment="1">
      <alignment horizontal="center" vertical="center" shrinkToFit="1"/>
    </xf>
    <xf numFmtId="0" fontId="0" fillId="0" borderId="18" xfId="0" applyBorder="1" applyAlignment="1">
      <alignment horizontal="center" vertical="center" shrinkToFit="1"/>
    </xf>
    <xf numFmtId="0" fontId="0" fillId="0" borderId="4" xfId="0" applyFill="1" applyBorder="1" applyAlignment="1">
      <alignment horizontal="center" vertical="center" shrinkToFit="1"/>
    </xf>
    <xf numFmtId="0" fontId="0" fillId="0" borderId="17" xfId="0"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シミュレーション!$D$46</c:f>
              <c:strCache>
                <c:ptCount val="1"/>
                <c:pt idx="0">
                  <c:v>現在</c:v>
                </c:pt>
              </c:strCache>
            </c:strRef>
          </c:tx>
          <c:spPr>
            <a:solidFill>
              <a:srgbClr val="3399FF">
                <a:alpha val="50196"/>
              </a:srgbClr>
            </a:solidFill>
          </c:spPr>
          <c:cat>
            <c:strRef>
              <c:f>シミュレーション!$C$47:$C$56</c:f>
              <c:strCache>
                <c:ptCount val="10"/>
                <c:pt idx="0">
                  <c:v>営業利益</c:v>
                </c:pt>
                <c:pt idx="1">
                  <c:v>時間当たり営業利益</c:v>
                </c:pt>
                <c:pt idx="2">
                  <c:v>一人当たり営業利益</c:v>
                </c:pt>
                <c:pt idx="3">
                  <c:v>付加価値</c:v>
                </c:pt>
                <c:pt idx="4">
                  <c:v>人件費</c:v>
                </c:pt>
                <c:pt idx="5">
                  <c:v>時間外労働時間</c:v>
                </c:pt>
                <c:pt idx="6">
                  <c:v>所定労働時間</c:v>
                </c:pt>
                <c:pt idx="7">
                  <c:v>労働分配率</c:v>
                </c:pt>
                <c:pt idx="8">
                  <c:v>時間生産性</c:v>
                </c:pt>
                <c:pt idx="9">
                  <c:v>労働生産性</c:v>
                </c:pt>
              </c:strCache>
            </c:strRef>
          </c:cat>
          <c:val>
            <c:numRef>
              <c:f>シミュレーション!$D$47:$D$56</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シミュレーション!$E$46</c:f>
              <c:strCache>
                <c:ptCount val="1"/>
                <c:pt idx="0">
                  <c:v>シミュレーション</c:v>
                </c:pt>
              </c:strCache>
            </c:strRef>
          </c:tx>
          <c:spPr>
            <a:solidFill>
              <a:srgbClr val="FF6699">
                <a:alpha val="69804"/>
              </a:srgbClr>
            </a:solidFill>
          </c:spPr>
          <c:cat>
            <c:strRef>
              <c:f>シミュレーション!$C$47:$C$56</c:f>
              <c:strCache>
                <c:ptCount val="10"/>
                <c:pt idx="0">
                  <c:v>営業利益</c:v>
                </c:pt>
                <c:pt idx="1">
                  <c:v>時間当たり営業利益</c:v>
                </c:pt>
                <c:pt idx="2">
                  <c:v>一人当たり営業利益</c:v>
                </c:pt>
                <c:pt idx="3">
                  <c:v>付加価値</c:v>
                </c:pt>
                <c:pt idx="4">
                  <c:v>人件費</c:v>
                </c:pt>
                <c:pt idx="5">
                  <c:v>時間外労働時間</c:v>
                </c:pt>
                <c:pt idx="6">
                  <c:v>所定労働時間</c:v>
                </c:pt>
                <c:pt idx="7">
                  <c:v>労働分配率</c:v>
                </c:pt>
                <c:pt idx="8">
                  <c:v>時間生産性</c:v>
                </c:pt>
                <c:pt idx="9">
                  <c:v>労働生産性</c:v>
                </c:pt>
              </c:strCache>
            </c:strRef>
          </c:cat>
          <c:val>
            <c:numRef>
              <c:f>シミュレーション!$E$47:$E$56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66827776"/>
        <c:axId val="66829312"/>
      </c:radarChart>
      <c:catAx>
        <c:axId val="66827776"/>
        <c:scaling>
          <c:orientation val="minMax"/>
        </c:scaling>
        <c:delete val="0"/>
        <c:axPos val="b"/>
        <c:majorGridlines/>
        <c:numFmt formatCode="General" sourceLinked="1"/>
        <c:majorTickMark val="out"/>
        <c:minorTickMark val="none"/>
        <c:tickLblPos val="nextTo"/>
        <c:crossAx val="66829312"/>
        <c:crosses val="autoZero"/>
        <c:auto val="0"/>
        <c:lblAlgn val="ctr"/>
        <c:lblOffset val="100"/>
        <c:noMultiLvlLbl val="0"/>
      </c:catAx>
      <c:valAx>
        <c:axId val="66829312"/>
        <c:scaling>
          <c:orientation val="minMax"/>
          <c:max val="2"/>
          <c:min val="0"/>
        </c:scaling>
        <c:delete val="0"/>
        <c:axPos val="l"/>
        <c:minorGridlines/>
        <c:numFmt formatCode="0%" sourceLinked="1"/>
        <c:majorTickMark val="none"/>
        <c:minorTickMark val="none"/>
        <c:tickLblPos val="nextTo"/>
        <c:crossAx val="66827776"/>
        <c:crosses val="autoZero"/>
        <c:crossBetween val="between"/>
        <c:majorUnit val="1"/>
        <c:minorUnit val="0.5"/>
      </c:valAx>
      <c:spPr>
        <a:solidFill>
          <a:schemeClr val="accent4">
            <a:lumMod val="20000"/>
            <a:lumOff val="80000"/>
          </a:schemeClr>
        </a:solidFill>
      </c:spPr>
    </c:plotArea>
    <c:legend>
      <c:legendPos val="t"/>
      <c:layout/>
      <c:overlay val="0"/>
    </c:legend>
    <c:plotVisOnly val="1"/>
    <c:dispBlanksAs val="gap"/>
    <c:showDLblsOverMax val="0"/>
  </c:chart>
  <c:spPr>
    <a:solidFill>
      <a:schemeClr val="accent4">
        <a:lumMod val="20000"/>
        <a:lumOff val="8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radarChart>
        <c:radarStyle val="filled"/>
        <c:varyColors val="0"/>
        <c:ser>
          <c:idx val="0"/>
          <c:order val="0"/>
          <c:tx>
            <c:strRef>
              <c:f>経年変化!$D$46</c:f>
              <c:strCache>
                <c:ptCount val="1"/>
                <c:pt idx="0">
                  <c:v>前々年</c:v>
                </c:pt>
              </c:strCache>
            </c:strRef>
          </c:tx>
          <c:spPr>
            <a:solidFill>
              <a:srgbClr val="203864">
                <a:alpha val="80000"/>
              </a:srgbClr>
            </a:solidFill>
          </c:spPr>
          <c:cat>
            <c:strRef>
              <c:f>経年変化!$C$47:$C$56</c:f>
              <c:strCache>
                <c:ptCount val="10"/>
                <c:pt idx="0">
                  <c:v>営業利益</c:v>
                </c:pt>
                <c:pt idx="1">
                  <c:v>時間当たり営業利益</c:v>
                </c:pt>
                <c:pt idx="2">
                  <c:v>一人当たり営業利益</c:v>
                </c:pt>
                <c:pt idx="3">
                  <c:v>付加価値</c:v>
                </c:pt>
                <c:pt idx="4">
                  <c:v>人件費</c:v>
                </c:pt>
                <c:pt idx="5">
                  <c:v>時間外労働時間</c:v>
                </c:pt>
                <c:pt idx="6">
                  <c:v>所定労働時間</c:v>
                </c:pt>
                <c:pt idx="7">
                  <c:v>労働分配率</c:v>
                </c:pt>
                <c:pt idx="8">
                  <c:v>時間生産性</c:v>
                </c:pt>
                <c:pt idx="9">
                  <c:v>労働生産性</c:v>
                </c:pt>
              </c:strCache>
            </c:strRef>
          </c:cat>
          <c:val>
            <c:numRef>
              <c:f>経年変化!$D$47:$D$56</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経年変化!$E$46</c:f>
              <c:strCache>
                <c:ptCount val="1"/>
                <c:pt idx="0">
                  <c:v>前年</c:v>
                </c:pt>
              </c:strCache>
            </c:strRef>
          </c:tx>
          <c:spPr>
            <a:solidFill>
              <a:srgbClr val="4472C4">
                <a:alpha val="80000"/>
              </a:srgbClr>
            </a:solidFill>
          </c:spPr>
          <c:cat>
            <c:strRef>
              <c:f>経年変化!$C$47:$C$56</c:f>
              <c:strCache>
                <c:ptCount val="10"/>
                <c:pt idx="0">
                  <c:v>営業利益</c:v>
                </c:pt>
                <c:pt idx="1">
                  <c:v>時間当たり営業利益</c:v>
                </c:pt>
                <c:pt idx="2">
                  <c:v>一人当たり営業利益</c:v>
                </c:pt>
                <c:pt idx="3">
                  <c:v>付加価値</c:v>
                </c:pt>
                <c:pt idx="4">
                  <c:v>人件費</c:v>
                </c:pt>
                <c:pt idx="5">
                  <c:v>時間外労働時間</c:v>
                </c:pt>
                <c:pt idx="6">
                  <c:v>所定労働時間</c:v>
                </c:pt>
                <c:pt idx="7">
                  <c:v>労働分配率</c:v>
                </c:pt>
                <c:pt idx="8">
                  <c:v>時間生産性</c:v>
                </c:pt>
                <c:pt idx="9">
                  <c:v>労働生産性</c:v>
                </c:pt>
              </c:strCache>
            </c:strRef>
          </c:cat>
          <c:val>
            <c:numRef>
              <c:f>経年変化!$E$47:$E$56</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経年変化!$F$46</c:f>
              <c:strCache>
                <c:ptCount val="1"/>
                <c:pt idx="0">
                  <c:v>現在</c:v>
                </c:pt>
              </c:strCache>
            </c:strRef>
          </c:tx>
          <c:spPr>
            <a:solidFill>
              <a:srgbClr val="B4C7E7">
                <a:alpha val="80000"/>
              </a:srgbClr>
            </a:solidFill>
          </c:spPr>
          <c:cat>
            <c:strRef>
              <c:f>経年変化!$C$47:$C$56</c:f>
              <c:strCache>
                <c:ptCount val="10"/>
                <c:pt idx="0">
                  <c:v>営業利益</c:v>
                </c:pt>
                <c:pt idx="1">
                  <c:v>時間当たり営業利益</c:v>
                </c:pt>
                <c:pt idx="2">
                  <c:v>一人当たり営業利益</c:v>
                </c:pt>
                <c:pt idx="3">
                  <c:v>付加価値</c:v>
                </c:pt>
                <c:pt idx="4">
                  <c:v>人件費</c:v>
                </c:pt>
                <c:pt idx="5">
                  <c:v>時間外労働時間</c:v>
                </c:pt>
                <c:pt idx="6">
                  <c:v>所定労働時間</c:v>
                </c:pt>
                <c:pt idx="7">
                  <c:v>労働分配率</c:v>
                </c:pt>
                <c:pt idx="8">
                  <c:v>時間生産性</c:v>
                </c:pt>
                <c:pt idx="9">
                  <c:v>労働生産性</c:v>
                </c:pt>
              </c:strCache>
            </c:strRef>
          </c:cat>
          <c:val>
            <c:numRef>
              <c:f>経年変化!$F$47:$F$56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68190976"/>
        <c:axId val="68192512"/>
      </c:radarChart>
      <c:catAx>
        <c:axId val="68190976"/>
        <c:scaling>
          <c:orientation val="minMax"/>
        </c:scaling>
        <c:delete val="0"/>
        <c:axPos val="b"/>
        <c:majorGridlines/>
        <c:numFmt formatCode="General" sourceLinked="1"/>
        <c:majorTickMark val="out"/>
        <c:minorTickMark val="none"/>
        <c:tickLblPos val="nextTo"/>
        <c:crossAx val="68192512"/>
        <c:crosses val="autoZero"/>
        <c:auto val="0"/>
        <c:lblAlgn val="ctr"/>
        <c:lblOffset val="100"/>
        <c:noMultiLvlLbl val="0"/>
      </c:catAx>
      <c:valAx>
        <c:axId val="68192512"/>
        <c:scaling>
          <c:orientation val="minMax"/>
          <c:max val="2"/>
          <c:min val="0"/>
        </c:scaling>
        <c:delete val="0"/>
        <c:axPos val="l"/>
        <c:minorGridlines/>
        <c:numFmt formatCode="0%" sourceLinked="1"/>
        <c:majorTickMark val="none"/>
        <c:minorTickMark val="none"/>
        <c:tickLblPos val="nextTo"/>
        <c:crossAx val="68190976"/>
        <c:crosses val="autoZero"/>
        <c:crossBetween val="between"/>
        <c:majorUnit val="1"/>
        <c:minorUnit val="0.5"/>
      </c:valAx>
      <c:spPr>
        <a:solidFill>
          <a:schemeClr val="accent4">
            <a:lumMod val="20000"/>
            <a:lumOff val="80000"/>
          </a:schemeClr>
        </a:solidFill>
      </c:spPr>
    </c:plotArea>
    <c:legend>
      <c:legendPos val="t"/>
      <c:layout/>
      <c:overlay val="0"/>
    </c:legend>
    <c:plotVisOnly val="1"/>
    <c:dispBlanksAs val="gap"/>
    <c:showDLblsOverMax val="0"/>
  </c:chart>
  <c:spPr>
    <a:solidFill>
      <a:schemeClr val="accent4">
        <a:lumMod val="20000"/>
        <a:lumOff val="8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0"/>
          <c:order val="0"/>
          <c:tx>
            <c:strRef>
              <c:f>経年変化!$C$55</c:f>
              <c:strCache>
                <c:ptCount val="1"/>
                <c:pt idx="0">
                  <c:v>時間生産性</c:v>
                </c:pt>
              </c:strCache>
            </c:strRef>
          </c:tx>
          <c:cat>
            <c:strRef>
              <c:f>経年変化!$D$46:$F$46</c:f>
              <c:strCache>
                <c:ptCount val="3"/>
                <c:pt idx="0">
                  <c:v>前々年</c:v>
                </c:pt>
                <c:pt idx="1">
                  <c:v>前年</c:v>
                </c:pt>
                <c:pt idx="2">
                  <c:v>現在</c:v>
                </c:pt>
              </c:strCache>
            </c:strRef>
          </c:cat>
          <c:val>
            <c:numRef>
              <c:f>経年変化!$D$55:$F$55</c:f>
              <c:numCache>
                <c:formatCode>0%</c:formatCode>
                <c:ptCount val="3"/>
                <c:pt idx="0">
                  <c:v>0</c:v>
                </c:pt>
                <c:pt idx="1">
                  <c:v>0</c:v>
                </c:pt>
                <c:pt idx="2">
                  <c:v>0</c:v>
                </c:pt>
              </c:numCache>
            </c:numRef>
          </c:val>
          <c:smooth val="0"/>
        </c:ser>
        <c:ser>
          <c:idx val="1"/>
          <c:order val="1"/>
          <c:tx>
            <c:strRef>
              <c:f>経年変化!$C$56</c:f>
              <c:strCache>
                <c:ptCount val="1"/>
                <c:pt idx="0">
                  <c:v>労働生産性</c:v>
                </c:pt>
              </c:strCache>
            </c:strRef>
          </c:tx>
          <c:cat>
            <c:strRef>
              <c:f>経年変化!$D$46:$F$46</c:f>
              <c:strCache>
                <c:ptCount val="3"/>
                <c:pt idx="0">
                  <c:v>前々年</c:v>
                </c:pt>
                <c:pt idx="1">
                  <c:v>前年</c:v>
                </c:pt>
                <c:pt idx="2">
                  <c:v>現在</c:v>
                </c:pt>
              </c:strCache>
            </c:strRef>
          </c:cat>
          <c:val>
            <c:numRef>
              <c:f>経年変化!$D$56:$F$56</c:f>
              <c:numCache>
                <c:formatCode>0%</c:formatCode>
                <c:ptCount val="3"/>
                <c:pt idx="0">
                  <c:v>0</c:v>
                </c:pt>
                <c:pt idx="1">
                  <c:v>0</c:v>
                </c:pt>
                <c:pt idx="2">
                  <c:v>0</c:v>
                </c:pt>
              </c:numCache>
            </c:numRef>
          </c:val>
          <c:smooth val="0"/>
        </c:ser>
        <c:ser>
          <c:idx val="2"/>
          <c:order val="2"/>
          <c:tx>
            <c:strRef>
              <c:f>経年変化!$C$57</c:f>
              <c:strCache>
                <c:ptCount val="1"/>
                <c:pt idx="0">
                  <c:v>人件費生産性</c:v>
                </c:pt>
              </c:strCache>
            </c:strRef>
          </c:tx>
          <c:cat>
            <c:strRef>
              <c:f>経年変化!$D$46:$F$46</c:f>
              <c:strCache>
                <c:ptCount val="3"/>
                <c:pt idx="0">
                  <c:v>前々年</c:v>
                </c:pt>
                <c:pt idx="1">
                  <c:v>前年</c:v>
                </c:pt>
                <c:pt idx="2">
                  <c:v>現在</c:v>
                </c:pt>
              </c:strCache>
            </c:strRef>
          </c:cat>
          <c:val>
            <c:numRef>
              <c:f>経年変化!$D$57:$F$57</c:f>
              <c:numCache>
                <c:formatCode>0%</c:formatCode>
                <c:ptCount val="3"/>
                <c:pt idx="0">
                  <c:v>0</c:v>
                </c:pt>
                <c:pt idx="1">
                  <c:v>0</c:v>
                </c:pt>
                <c:pt idx="2">
                  <c:v>0</c:v>
                </c:pt>
              </c:numCache>
            </c:numRef>
          </c:val>
          <c:smooth val="0"/>
        </c:ser>
        <c:dLbls>
          <c:showLegendKey val="0"/>
          <c:showVal val="0"/>
          <c:showCatName val="0"/>
          <c:showSerName val="0"/>
          <c:showPercent val="0"/>
          <c:showBubbleSize val="0"/>
        </c:dLbls>
        <c:marker val="1"/>
        <c:smooth val="0"/>
        <c:axId val="101465472"/>
        <c:axId val="101471360"/>
      </c:lineChart>
      <c:catAx>
        <c:axId val="101465472"/>
        <c:scaling>
          <c:orientation val="minMax"/>
        </c:scaling>
        <c:delete val="0"/>
        <c:axPos val="b"/>
        <c:numFmt formatCode="General" sourceLinked="1"/>
        <c:majorTickMark val="out"/>
        <c:minorTickMark val="none"/>
        <c:tickLblPos val="nextTo"/>
        <c:crossAx val="101471360"/>
        <c:crosses val="autoZero"/>
        <c:auto val="1"/>
        <c:lblAlgn val="ctr"/>
        <c:lblOffset val="100"/>
        <c:noMultiLvlLbl val="0"/>
      </c:catAx>
      <c:valAx>
        <c:axId val="101471360"/>
        <c:scaling>
          <c:orientation val="minMax"/>
        </c:scaling>
        <c:delete val="0"/>
        <c:axPos val="l"/>
        <c:majorGridlines/>
        <c:numFmt formatCode="0%" sourceLinked="1"/>
        <c:majorTickMark val="out"/>
        <c:minorTickMark val="none"/>
        <c:tickLblPos val="nextTo"/>
        <c:crossAx val="101465472"/>
        <c:crosses val="autoZero"/>
        <c:crossBetween val="between"/>
      </c:valAx>
    </c:plotArea>
    <c:legend>
      <c:legendPos val="r"/>
      <c:layout/>
      <c:overlay val="0"/>
    </c:legend>
    <c:plotVisOnly val="1"/>
    <c:dispBlanksAs val="gap"/>
    <c:showDLblsOverMax val="0"/>
  </c:chart>
  <c:spPr>
    <a:solidFill>
      <a:schemeClr val="accent4">
        <a:lumMod val="20000"/>
        <a:lumOff val="80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323850</xdr:colOff>
      <xdr:row>22</xdr:row>
      <xdr:rowOff>47625</xdr:rowOff>
    </xdr:from>
    <xdr:to>
      <xdr:col>17</xdr:col>
      <xdr:colOff>0</xdr:colOff>
      <xdr:row>41</xdr:row>
      <xdr:rowOff>9525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0</xdr:colOff>
      <xdr:row>20</xdr:row>
      <xdr:rowOff>85725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21</xdr:row>
      <xdr:rowOff>-1</xdr:rowOff>
    </xdr:from>
    <xdr:to>
      <xdr:col>17</xdr:col>
      <xdr:colOff>0</xdr:colOff>
      <xdr:row>40</xdr:row>
      <xdr:rowOff>134470</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tabSelected="1" zoomScale="85" zoomScaleNormal="85" workbookViewId="0">
      <selection activeCell="M4" sqref="M4"/>
    </sheetView>
  </sheetViews>
  <sheetFormatPr defaultRowHeight="13.5"/>
  <cols>
    <col min="1" max="1" width="3.5" style="1" bestFit="1" customWidth="1"/>
    <col min="2" max="2" width="10.25" style="1" customWidth="1"/>
    <col min="3" max="3" width="23.75" style="1" customWidth="1"/>
    <col min="4" max="4" width="12.75" style="1" bestFit="1" customWidth="1"/>
    <col min="5" max="6" width="12.75" style="1" customWidth="1"/>
    <col min="7" max="7" width="4.25" style="1" customWidth="1"/>
    <col min="8" max="8" width="4.375" style="1" customWidth="1"/>
    <col min="9" max="9" width="9" style="1" customWidth="1"/>
    <col min="10" max="10" width="7.5" style="1" customWidth="1"/>
    <col min="11" max="11" width="9" style="1"/>
    <col min="12" max="12" width="8.25" style="1" customWidth="1"/>
    <col min="13" max="13" width="9" style="1" customWidth="1"/>
    <col min="14" max="15" width="9" style="1"/>
    <col min="16" max="16" width="7.5" style="1" customWidth="1"/>
    <col min="17" max="17" width="14" style="1" customWidth="1"/>
    <col min="18" max="256" width="9" style="1"/>
    <col min="257" max="257" width="3.5" style="1" bestFit="1" customWidth="1"/>
    <col min="258" max="258" width="10.25" style="1" customWidth="1"/>
    <col min="259" max="259" width="23.75" style="1" customWidth="1"/>
    <col min="260" max="260" width="12.75" style="1" bestFit="1" customWidth="1"/>
    <col min="261" max="262" width="12.75" style="1" customWidth="1"/>
    <col min="263" max="263" width="4.25" style="1" customWidth="1"/>
    <col min="264" max="264" width="4.375" style="1" customWidth="1"/>
    <col min="265" max="265" width="9" style="1" customWidth="1"/>
    <col min="266" max="266" width="7.5" style="1" customWidth="1"/>
    <col min="267" max="267" width="9" style="1"/>
    <col min="268" max="268" width="8.25" style="1" customWidth="1"/>
    <col min="269" max="269" width="9" style="1" customWidth="1"/>
    <col min="270" max="271" width="9" style="1"/>
    <col min="272" max="272" width="7.5" style="1" customWidth="1"/>
    <col min="273" max="273" width="14" style="1" customWidth="1"/>
    <col min="274" max="512" width="9" style="1"/>
    <col min="513" max="513" width="3.5" style="1" bestFit="1" customWidth="1"/>
    <col min="514" max="514" width="10.25" style="1" customWidth="1"/>
    <col min="515" max="515" width="23.75" style="1" customWidth="1"/>
    <col min="516" max="516" width="12.75" style="1" bestFit="1" customWidth="1"/>
    <col min="517" max="518" width="12.75" style="1" customWidth="1"/>
    <col min="519" max="519" width="4.25" style="1" customWidth="1"/>
    <col min="520" max="520" width="4.375" style="1" customWidth="1"/>
    <col min="521" max="521" width="9" style="1" customWidth="1"/>
    <col min="522" max="522" width="7.5" style="1" customWidth="1"/>
    <col min="523" max="523" width="9" style="1"/>
    <col min="524" max="524" width="8.25" style="1" customWidth="1"/>
    <col min="525" max="525" width="9" style="1" customWidth="1"/>
    <col min="526" max="527" width="9" style="1"/>
    <col min="528" max="528" width="7.5" style="1" customWidth="1"/>
    <col min="529" max="529" width="14" style="1" customWidth="1"/>
    <col min="530" max="768" width="9" style="1"/>
    <col min="769" max="769" width="3.5" style="1" bestFit="1" customWidth="1"/>
    <col min="770" max="770" width="10.25" style="1" customWidth="1"/>
    <col min="771" max="771" width="23.75" style="1" customWidth="1"/>
    <col min="772" max="772" width="12.75" style="1" bestFit="1" customWidth="1"/>
    <col min="773" max="774" width="12.75" style="1" customWidth="1"/>
    <col min="775" max="775" width="4.25" style="1" customWidth="1"/>
    <col min="776" max="776" width="4.375" style="1" customWidth="1"/>
    <col min="777" max="777" width="9" style="1" customWidth="1"/>
    <col min="778" max="778" width="7.5" style="1" customWidth="1"/>
    <col min="779" max="779" width="9" style="1"/>
    <col min="780" max="780" width="8.25" style="1" customWidth="1"/>
    <col min="781" max="781" width="9" style="1" customWidth="1"/>
    <col min="782" max="783" width="9" style="1"/>
    <col min="784" max="784" width="7.5" style="1" customWidth="1"/>
    <col min="785" max="785" width="14" style="1" customWidth="1"/>
    <col min="786" max="1024" width="9" style="1"/>
    <col min="1025" max="1025" width="3.5" style="1" bestFit="1" customWidth="1"/>
    <col min="1026" max="1026" width="10.25" style="1" customWidth="1"/>
    <col min="1027" max="1027" width="23.75" style="1" customWidth="1"/>
    <col min="1028" max="1028" width="12.75" style="1" bestFit="1" customWidth="1"/>
    <col min="1029" max="1030" width="12.75" style="1" customWidth="1"/>
    <col min="1031" max="1031" width="4.25" style="1" customWidth="1"/>
    <col min="1032" max="1032" width="4.375" style="1" customWidth="1"/>
    <col min="1033" max="1033" width="9" style="1" customWidth="1"/>
    <col min="1034" max="1034" width="7.5" style="1" customWidth="1"/>
    <col min="1035" max="1035" width="9" style="1"/>
    <col min="1036" max="1036" width="8.25" style="1" customWidth="1"/>
    <col min="1037" max="1037" width="9" style="1" customWidth="1"/>
    <col min="1038" max="1039" width="9" style="1"/>
    <col min="1040" max="1040" width="7.5" style="1" customWidth="1"/>
    <col min="1041" max="1041" width="14" style="1" customWidth="1"/>
    <col min="1042" max="1280" width="9" style="1"/>
    <col min="1281" max="1281" width="3.5" style="1" bestFit="1" customWidth="1"/>
    <col min="1282" max="1282" width="10.25" style="1" customWidth="1"/>
    <col min="1283" max="1283" width="23.75" style="1" customWidth="1"/>
    <col min="1284" max="1284" width="12.75" style="1" bestFit="1" customWidth="1"/>
    <col min="1285" max="1286" width="12.75" style="1" customWidth="1"/>
    <col min="1287" max="1287" width="4.25" style="1" customWidth="1"/>
    <col min="1288" max="1288" width="4.375" style="1" customWidth="1"/>
    <col min="1289" max="1289" width="9" style="1" customWidth="1"/>
    <col min="1290" max="1290" width="7.5" style="1" customWidth="1"/>
    <col min="1291" max="1291" width="9" style="1"/>
    <col min="1292" max="1292" width="8.25" style="1" customWidth="1"/>
    <col min="1293" max="1293" width="9" style="1" customWidth="1"/>
    <col min="1294" max="1295" width="9" style="1"/>
    <col min="1296" max="1296" width="7.5" style="1" customWidth="1"/>
    <col min="1297" max="1297" width="14" style="1" customWidth="1"/>
    <col min="1298" max="1536" width="9" style="1"/>
    <col min="1537" max="1537" width="3.5" style="1" bestFit="1" customWidth="1"/>
    <col min="1538" max="1538" width="10.25" style="1" customWidth="1"/>
    <col min="1539" max="1539" width="23.75" style="1" customWidth="1"/>
    <col min="1540" max="1540" width="12.75" style="1" bestFit="1" customWidth="1"/>
    <col min="1541" max="1542" width="12.75" style="1" customWidth="1"/>
    <col min="1543" max="1543" width="4.25" style="1" customWidth="1"/>
    <col min="1544" max="1544" width="4.375" style="1" customWidth="1"/>
    <col min="1545" max="1545" width="9" style="1" customWidth="1"/>
    <col min="1546" max="1546" width="7.5" style="1" customWidth="1"/>
    <col min="1547" max="1547" width="9" style="1"/>
    <col min="1548" max="1548" width="8.25" style="1" customWidth="1"/>
    <col min="1549" max="1549" width="9" style="1" customWidth="1"/>
    <col min="1550" max="1551" width="9" style="1"/>
    <col min="1552" max="1552" width="7.5" style="1" customWidth="1"/>
    <col min="1553" max="1553" width="14" style="1" customWidth="1"/>
    <col min="1554" max="1792" width="9" style="1"/>
    <col min="1793" max="1793" width="3.5" style="1" bestFit="1" customWidth="1"/>
    <col min="1794" max="1794" width="10.25" style="1" customWidth="1"/>
    <col min="1795" max="1795" width="23.75" style="1" customWidth="1"/>
    <col min="1796" max="1796" width="12.75" style="1" bestFit="1" customWidth="1"/>
    <col min="1797" max="1798" width="12.75" style="1" customWidth="1"/>
    <col min="1799" max="1799" width="4.25" style="1" customWidth="1"/>
    <col min="1800" max="1800" width="4.375" style="1" customWidth="1"/>
    <col min="1801" max="1801" width="9" style="1" customWidth="1"/>
    <col min="1802" max="1802" width="7.5" style="1" customWidth="1"/>
    <col min="1803" max="1803" width="9" style="1"/>
    <col min="1804" max="1804" width="8.25" style="1" customWidth="1"/>
    <col min="1805" max="1805" width="9" style="1" customWidth="1"/>
    <col min="1806" max="1807" width="9" style="1"/>
    <col min="1808" max="1808" width="7.5" style="1" customWidth="1"/>
    <col min="1809" max="1809" width="14" style="1" customWidth="1"/>
    <col min="1810" max="2048" width="9" style="1"/>
    <col min="2049" max="2049" width="3.5" style="1" bestFit="1" customWidth="1"/>
    <col min="2050" max="2050" width="10.25" style="1" customWidth="1"/>
    <col min="2051" max="2051" width="23.75" style="1" customWidth="1"/>
    <col min="2052" max="2052" width="12.75" style="1" bestFit="1" customWidth="1"/>
    <col min="2053" max="2054" width="12.75" style="1" customWidth="1"/>
    <col min="2055" max="2055" width="4.25" style="1" customWidth="1"/>
    <col min="2056" max="2056" width="4.375" style="1" customWidth="1"/>
    <col min="2057" max="2057" width="9" style="1" customWidth="1"/>
    <col min="2058" max="2058" width="7.5" style="1" customWidth="1"/>
    <col min="2059" max="2059" width="9" style="1"/>
    <col min="2060" max="2060" width="8.25" style="1" customWidth="1"/>
    <col min="2061" max="2061" width="9" style="1" customWidth="1"/>
    <col min="2062" max="2063" width="9" style="1"/>
    <col min="2064" max="2064" width="7.5" style="1" customWidth="1"/>
    <col min="2065" max="2065" width="14" style="1" customWidth="1"/>
    <col min="2066" max="2304" width="9" style="1"/>
    <col min="2305" max="2305" width="3.5" style="1" bestFit="1" customWidth="1"/>
    <col min="2306" max="2306" width="10.25" style="1" customWidth="1"/>
    <col min="2307" max="2307" width="23.75" style="1" customWidth="1"/>
    <col min="2308" max="2308" width="12.75" style="1" bestFit="1" customWidth="1"/>
    <col min="2309" max="2310" width="12.75" style="1" customWidth="1"/>
    <col min="2311" max="2311" width="4.25" style="1" customWidth="1"/>
    <col min="2312" max="2312" width="4.375" style="1" customWidth="1"/>
    <col min="2313" max="2313" width="9" style="1" customWidth="1"/>
    <col min="2314" max="2314" width="7.5" style="1" customWidth="1"/>
    <col min="2315" max="2315" width="9" style="1"/>
    <col min="2316" max="2316" width="8.25" style="1" customWidth="1"/>
    <col min="2317" max="2317" width="9" style="1" customWidth="1"/>
    <col min="2318" max="2319" width="9" style="1"/>
    <col min="2320" max="2320" width="7.5" style="1" customWidth="1"/>
    <col min="2321" max="2321" width="14" style="1" customWidth="1"/>
    <col min="2322" max="2560" width="9" style="1"/>
    <col min="2561" max="2561" width="3.5" style="1" bestFit="1" customWidth="1"/>
    <col min="2562" max="2562" width="10.25" style="1" customWidth="1"/>
    <col min="2563" max="2563" width="23.75" style="1" customWidth="1"/>
    <col min="2564" max="2564" width="12.75" style="1" bestFit="1" customWidth="1"/>
    <col min="2565" max="2566" width="12.75" style="1" customWidth="1"/>
    <col min="2567" max="2567" width="4.25" style="1" customWidth="1"/>
    <col min="2568" max="2568" width="4.375" style="1" customWidth="1"/>
    <col min="2569" max="2569" width="9" style="1" customWidth="1"/>
    <col min="2570" max="2570" width="7.5" style="1" customWidth="1"/>
    <col min="2571" max="2571" width="9" style="1"/>
    <col min="2572" max="2572" width="8.25" style="1" customWidth="1"/>
    <col min="2573" max="2573" width="9" style="1" customWidth="1"/>
    <col min="2574" max="2575" width="9" style="1"/>
    <col min="2576" max="2576" width="7.5" style="1" customWidth="1"/>
    <col min="2577" max="2577" width="14" style="1" customWidth="1"/>
    <col min="2578" max="2816" width="9" style="1"/>
    <col min="2817" max="2817" width="3.5" style="1" bestFit="1" customWidth="1"/>
    <col min="2818" max="2818" width="10.25" style="1" customWidth="1"/>
    <col min="2819" max="2819" width="23.75" style="1" customWidth="1"/>
    <col min="2820" max="2820" width="12.75" style="1" bestFit="1" customWidth="1"/>
    <col min="2821" max="2822" width="12.75" style="1" customWidth="1"/>
    <col min="2823" max="2823" width="4.25" style="1" customWidth="1"/>
    <col min="2824" max="2824" width="4.375" style="1" customWidth="1"/>
    <col min="2825" max="2825" width="9" style="1" customWidth="1"/>
    <col min="2826" max="2826" width="7.5" style="1" customWidth="1"/>
    <col min="2827" max="2827" width="9" style="1"/>
    <col min="2828" max="2828" width="8.25" style="1" customWidth="1"/>
    <col min="2829" max="2829" width="9" style="1" customWidth="1"/>
    <col min="2830" max="2831" width="9" style="1"/>
    <col min="2832" max="2832" width="7.5" style="1" customWidth="1"/>
    <col min="2833" max="2833" width="14" style="1" customWidth="1"/>
    <col min="2834" max="3072" width="9" style="1"/>
    <col min="3073" max="3073" width="3.5" style="1" bestFit="1" customWidth="1"/>
    <col min="3074" max="3074" width="10.25" style="1" customWidth="1"/>
    <col min="3075" max="3075" width="23.75" style="1" customWidth="1"/>
    <col min="3076" max="3076" width="12.75" style="1" bestFit="1" customWidth="1"/>
    <col min="3077" max="3078" width="12.75" style="1" customWidth="1"/>
    <col min="3079" max="3079" width="4.25" style="1" customWidth="1"/>
    <col min="3080" max="3080" width="4.375" style="1" customWidth="1"/>
    <col min="3081" max="3081" width="9" style="1" customWidth="1"/>
    <col min="3082" max="3082" width="7.5" style="1" customWidth="1"/>
    <col min="3083" max="3083" width="9" style="1"/>
    <col min="3084" max="3084" width="8.25" style="1" customWidth="1"/>
    <col min="3085" max="3085" width="9" style="1" customWidth="1"/>
    <col min="3086" max="3087" width="9" style="1"/>
    <col min="3088" max="3088" width="7.5" style="1" customWidth="1"/>
    <col min="3089" max="3089" width="14" style="1" customWidth="1"/>
    <col min="3090" max="3328" width="9" style="1"/>
    <col min="3329" max="3329" width="3.5" style="1" bestFit="1" customWidth="1"/>
    <col min="3330" max="3330" width="10.25" style="1" customWidth="1"/>
    <col min="3331" max="3331" width="23.75" style="1" customWidth="1"/>
    <col min="3332" max="3332" width="12.75" style="1" bestFit="1" customWidth="1"/>
    <col min="3333" max="3334" width="12.75" style="1" customWidth="1"/>
    <col min="3335" max="3335" width="4.25" style="1" customWidth="1"/>
    <col min="3336" max="3336" width="4.375" style="1" customWidth="1"/>
    <col min="3337" max="3337" width="9" style="1" customWidth="1"/>
    <col min="3338" max="3338" width="7.5" style="1" customWidth="1"/>
    <col min="3339" max="3339" width="9" style="1"/>
    <col min="3340" max="3340" width="8.25" style="1" customWidth="1"/>
    <col min="3341" max="3341" width="9" style="1" customWidth="1"/>
    <col min="3342" max="3343" width="9" style="1"/>
    <col min="3344" max="3344" width="7.5" style="1" customWidth="1"/>
    <col min="3345" max="3345" width="14" style="1" customWidth="1"/>
    <col min="3346" max="3584" width="9" style="1"/>
    <col min="3585" max="3585" width="3.5" style="1" bestFit="1" customWidth="1"/>
    <col min="3586" max="3586" width="10.25" style="1" customWidth="1"/>
    <col min="3587" max="3587" width="23.75" style="1" customWidth="1"/>
    <col min="3588" max="3588" width="12.75" style="1" bestFit="1" customWidth="1"/>
    <col min="3589" max="3590" width="12.75" style="1" customWidth="1"/>
    <col min="3591" max="3591" width="4.25" style="1" customWidth="1"/>
    <col min="3592" max="3592" width="4.375" style="1" customWidth="1"/>
    <col min="3593" max="3593" width="9" style="1" customWidth="1"/>
    <col min="3594" max="3594" width="7.5" style="1" customWidth="1"/>
    <col min="3595" max="3595" width="9" style="1"/>
    <col min="3596" max="3596" width="8.25" style="1" customWidth="1"/>
    <col min="3597" max="3597" width="9" style="1" customWidth="1"/>
    <col min="3598" max="3599" width="9" style="1"/>
    <col min="3600" max="3600" width="7.5" style="1" customWidth="1"/>
    <col min="3601" max="3601" width="14" style="1" customWidth="1"/>
    <col min="3602" max="3840" width="9" style="1"/>
    <col min="3841" max="3841" width="3.5" style="1" bestFit="1" customWidth="1"/>
    <col min="3842" max="3842" width="10.25" style="1" customWidth="1"/>
    <col min="3843" max="3843" width="23.75" style="1" customWidth="1"/>
    <col min="3844" max="3844" width="12.75" style="1" bestFit="1" customWidth="1"/>
    <col min="3845" max="3846" width="12.75" style="1" customWidth="1"/>
    <col min="3847" max="3847" width="4.25" style="1" customWidth="1"/>
    <col min="3848" max="3848" width="4.375" style="1" customWidth="1"/>
    <col min="3849" max="3849" width="9" style="1" customWidth="1"/>
    <col min="3850" max="3850" width="7.5" style="1" customWidth="1"/>
    <col min="3851" max="3851" width="9" style="1"/>
    <col min="3852" max="3852" width="8.25" style="1" customWidth="1"/>
    <col min="3853" max="3853" width="9" style="1" customWidth="1"/>
    <col min="3854" max="3855" width="9" style="1"/>
    <col min="3856" max="3856" width="7.5" style="1" customWidth="1"/>
    <col min="3857" max="3857" width="14" style="1" customWidth="1"/>
    <col min="3858" max="4096" width="9" style="1"/>
    <col min="4097" max="4097" width="3.5" style="1" bestFit="1" customWidth="1"/>
    <col min="4098" max="4098" width="10.25" style="1" customWidth="1"/>
    <col min="4099" max="4099" width="23.75" style="1" customWidth="1"/>
    <col min="4100" max="4100" width="12.75" style="1" bestFit="1" customWidth="1"/>
    <col min="4101" max="4102" width="12.75" style="1" customWidth="1"/>
    <col min="4103" max="4103" width="4.25" style="1" customWidth="1"/>
    <col min="4104" max="4104" width="4.375" style="1" customWidth="1"/>
    <col min="4105" max="4105" width="9" style="1" customWidth="1"/>
    <col min="4106" max="4106" width="7.5" style="1" customWidth="1"/>
    <col min="4107" max="4107" width="9" style="1"/>
    <col min="4108" max="4108" width="8.25" style="1" customWidth="1"/>
    <col min="4109" max="4109" width="9" style="1" customWidth="1"/>
    <col min="4110" max="4111" width="9" style="1"/>
    <col min="4112" max="4112" width="7.5" style="1" customWidth="1"/>
    <col min="4113" max="4113" width="14" style="1" customWidth="1"/>
    <col min="4114" max="4352" width="9" style="1"/>
    <col min="4353" max="4353" width="3.5" style="1" bestFit="1" customWidth="1"/>
    <col min="4354" max="4354" width="10.25" style="1" customWidth="1"/>
    <col min="4355" max="4355" width="23.75" style="1" customWidth="1"/>
    <col min="4356" max="4356" width="12.75" style="1" bestFit="1" customWidth="1"/>
    <col min="4357" max="4358" width="12.75" style="1" customWidth="1"/>
    <col min="4359" max="4359" width="4.25" style="1" customWidth="1"/>
    <col min="4360" max="4360" width="4.375" style="1" customWidth="1"/>
    <col min="4361" max="4361" width="9" style="1" customWidth="1"/>
    <col min="4362" max="4362" width="7.5" style="1" customWidth="1"/>
    <col min="4363" max="4363" width="9" style="1"/>
    <col min="4364" max="4364" width="8.25" style="1" customWidth="1"/>
    <col min="4365" max="4365" width="9" style="1" customWidth="1"/>
    <col min="4366" max="4367" width="9" style="1"/>
    <col min="4368" max="4368" width="7.5" style="1" customWidth="1"/>
    <col min="4369" max="4369" width="14" style="1" customWidth="1"/>
    <col min="4370" max="4608" width="9" style="1"/>
    <col min="4609" max="4609" width="3.5" style="1" bestFit="1" customWidth="1"/>
    <col min="4610" max="4610" width="10.25" style="1" customWidth="1"/>
    <col min="4611" max="4611" width="23.75" style="1" customWidth="1"/>
    <col min="4612" max="4612" width="12.75" style="1" bestFit="1" customWidth="1"/>
    <col min="4613" max="4614" width="12.75" style="1" customWidth="1"/>
    <col min="4615" max="4615" width="4.25" style="1" customWidth="1"/>
    <col min="4616" max="4616" width="4.375" style="1" customWidth="1"/>
    <col min="4617" max="4617" width="9" style="1" customWidth="1"/>
    <col min="4618" max="4618" width="7.5" style="1" customWidth="1"/>
    <col min="4619" max="4619" width="9" style="1"/>
    <col min="4620" max="4620" width="8.25" style="1" customWidth="1"/>
    <col min="4621" max="4621" width="9" style="1" customWidth="1"/>
    <col min="4622" max="4623" width="9" style="1"/>
    <col min="4624" max="4624" width="7.5" style="1" customWidth="1"/>
    <col min="4625" max="4625" width="14" style="1" customWidth="1"/>
    <col min="4626" max="4864" width="9" style="1"/>
    <col min="4865" max="4865" width="3.5" style="1" bestFit="1" customWidth="1"/>
    <col min="4866" max="4866" width="10.25" style="1" customWidth="1"/>
    <col min="4867" max="4867" width="23.75" style="1" customWidth="1"/>
    <col min="4868" max="4868" width="12.75" style="1" bestFit="1" customWidth="1"/>
    <col min="4869" max="4870" width="12.75" style="1" customWidth="1"/>
    <col min="4871" max="4871" width="4.25" style="1" customWidth="1"/>
    <col min="4872" max="4872" width="4.375" style="1" customWidth="1"/>
    <col min="4873" max="4873" width="9" style="1" customWidth="1"/>
    <col min="4874" max="4874" width="7.5" style="1" customWidth="1"/>
    <col min="4875" max="4875" width="9" style="1"/>
    <col min="4876" max="4876" width="8.25" style="1" customWidth="1"/>
    <col min="4877" max="4877" width="9" style="1" customWidth="1"/>
    <col min="4878" max="4879" width="9" style="1"/>
    <col min="4880" max="4880" width="7.5" style="1" customWidth="1"/>
    <col min="4881" max="4881" width="14" style="1" customWidth="1"/>
    <col min="4882" max="5120" width="9" style="1"/>
    <col min="5121" max="5121" width="3.5" style="1" bestFit="1" customWidth="1"/>
    <col min="5122" max="5122" width="10.25" style="1" customWidth="1"/>
    <col min="5123" max="5123" width="23.75" style="1" customWidth="1"/>
    <col min="5124" max="5124" width="12.75" style="1" bestFit="1" customWidth="1"/>
    <col min="5125" max="5126" width="12.75" style="1" customWidth="1"/>
    <col min="5127" max="5127" width="4.25" style="1" customWidth="1"/>
    <col min="5128" max="5128" width="4.375" style="1" customWidth="1"/>
    <col min="5129" max="5129" width="9" style="1" customWidth="1"/>
    <col min="5130" max="5130" width="7.5" style="1" customWidth="1"/>
    <col min="5131" max="5131" width="9" style="1"/>
    <col min="5132" max="5132" width="8.25" style="1" customWidth="1"/>
    <col min="5133" max="5133" width="9" style="1" customWidth="1"/>
    <col min="5134" max="5135" width="9" style="1"/>
    <col min="5136" max="5136" width="7.5" style="1" customWidth="1"/>
    <col min="5137" max="5137" width="14" style="1" customWidth="1"/>
    <col min="5138" max="5376" width="9" style="1"/>
    <col min="5377" max="5377" width="3.5" style="1" bestFit="1" customWidth="1"/>
    <col min="5378" max="5378" width="10.25" style="1" customWidth="1"/>
    <col min="5379" max="5379" width="23.75" style="1" customWidth="1"/>
    <col min="5380" max="5380" width="12.75" style="1" bestFit="1" customWidth="1"/>
    <col min="5381" max="5382" width="12.75" style="1" customWidth="1"/>
    <col min="5383" max="5383" width="4.25" style="1" customWidth="1"/>
    <col min="5384" max="5384" width="4.375" style="1" customWidth="1"/>
    <col min="5385" max="5385" width="9" style="1" customWidth="1"/>
    <col min="5386" max="5386" width="7.5" style="1" customWidth="1"/>
    <col min="5387" max="5387" width="9" style="1"/>
    <col min="5388" max="5388" width="8.25" style="1" customWidth="1"/>
    <col min="5389" max="5389" width="9" style="1" customWidth="1"/>
    <col min="5390" max="5391" width="9" style="1"/>
    <col min="5392" max="5392" width="7.5" style="1" customWidth="1"/>
    <col min="5393" max="5393" width="14" style="1" customWidth="1"/>
    <col min="5394" max="5632" width="9" style="1"/>
    <col min="5633" max="5633" width="3.5" style="1" bestFit="1" customWidth="1"/>
    <col min="5634" max="5634" width="10.25" style="1" customWidth="1"/>
    <col min="5635" max="5635" width="23.75" style="1" customWidth="1"/>
    <col min="5636" max="5636" width="12.75" style="1" bestFit="1" customWidth="1"/>
    <col min="5637" max="5638" width="12.75" style="1" customWidth="1"/>
    <col min="5639" max="5639" width="4.25" style="1" customWidth="1"/>
    <col min="5640" max="5640" width="4.375" style="1" customWidth="1"/>
    <col min="5641" max="5641" width="9" style="1" customWidth="1"/>
    <col min="5642" max="5642" width="7.5" style="1" customWidth="1"/>
    <col min="5643" max="5643" width="9" style="1"/>
    <col min="5644" max="5644" width="8.25" style="1" customWidth="1"/>
    <col min="5645" max="5645" width="9" style="1" customWidth="1"/>
    <col min="5646" max="5647" width="9" style="1"/>
    <col min="5648" max="5648" width="7.5" style="1" customWidth="1"/>
    <col min="5649" max="5649" width="14" style="1" customWidth="1"/>
    <col min="5650" max="5888" width="9" style="1"/>
    <col min="5889" max="5889" width="3.5" style="1" bestFit="1" customWidth="1"/>
    <col min="5890" max="5890" width="10.25" style="1" customWidth="1"/>
    <col min="5891" max="5891" width="23.75" style="1" customWidth="1"/>
    <col min="5892" max="5892" width="12.75" style="1" bestFit="1" customWidth="1"/>
    <col min="5893" max="5894" width="12.75" style="1" customWidth="1"/>
    <col min="5895" max="5895" width="4.25" style="1" customWidth="1"/>
    <col min="5896" max="5896" width="4.375" style="1" customWidth="1"/>
    <col min="5897" max="5897" width="9" style="1" customWidth="1"/>
    <col min="5898" max="5898" width="7.5" style="1" customWidth="1"/>
    <col min="5899" max="5899" width="9" style="1"/>
    <col min="5900" max="5900" width="8.25" style="1" customWidth="1"/>
    <col min="5901" max="5901" width="9" style="1" customWidth="1"/>
    <col min="5902" max="5903" width="9" style="1"/>
    <col min="5904" max="5904" width="7.5" style="1" customWidth="1"/>
    <col min="5905" max="5905" width="14" style="1" customWidth="1"/>
    <col min="5906" max="6144" width="9" style="1"/>
    <col min="6145" max="6145" width="3.5" style="1" bestFit="1" customWidth="1"/>
    <col min="6146" max="6146" width="10.25" style="1" customWidth="1"/>
    <col min="6147" max="6147" width="23.75" style="1" customWidth="1"/>
    <col min="6148" max="6148" width="12.75" style="1" bestFit="1" customWidth="1"/>
    <col min="6149" max="6150" width="12.75" style="1" customWidth="1"/>
    <col min="6151" max="6151" width="4.25" style="1" customWidth="1"/>
    <col min="6152" max="6152" width="4.375" style="1" customWidth="1"/>
    <col min="6153" max="6153" width="9" style="1" customWidth="1"/>
    <col min="6154" max="6154" width="7.5" style="1" customWidth="1"/>
    <col min="6155" max="6155" width="9" style="1"/>
    <col min="6156" max="6156" width="8.25" style="1" customWidth="1"/>
    <col min="6157" max="6157" width="9" style="1" customWidth="1"/>
    <col min="6158" max="6159" width="9" style="1"/>
    <col min="6160" max="6160" width="7.5" style="1" customWidth="1"/>
    <col min="6161" max="6161" width="14" style="1" customWidth="1"/>
    <col min="6162" max="6400" width="9" style="1"/>
    <col min="6401" max="6401" width="3.5" style="1" bestFit="1" customWidth="1"/>
    <col min="6402" max="6402" width="10.25" style="1" customWidth="1"/>
    <col min="6403" max="6403" width="23.75" style="1" customWidth="1"/>
    <col min="6404" max="6404" width="12.75" style="1" bestFit="1" customWidth="1"/>
    <col min="6405" max="6406" width="12.75" style="1" customWidth="1"/>
    <col min="6407" max="6407" width="4.25" style="1" customWidth="1"/>
    <col min="6408" max="6408" width="4.375" style="1" customWidth="1"/>
    <col min="6409" max="6409" width="9" style="1" customWidth="1"/>
    <col min="6410" max="6410" width="7.5" style="1" customWidth="1"/>
    <col min="6411" max="6411" width="9" style="1"/>
    <col min="6412" max="6412" width="8.25" style="1" customWidth="1"/>
    <col min="6413" max="6413" width="9" style="1" customWidth="1"/>
    <col min="6414" max="6415" width="9" style="1"/>
    <col min="6416" max="6416" width="7.5" style="1" customWidth="1"/>
    <col min="6417" max="6417" width="14" style="1" customWidth="1"/>
    <col min="6418" max="6656" width="9" style="1"/>
    <col min="6657" max="6657" width="3.5" style="1" bestFit="1" customWidth="1"/>
    <col min="6658" max="6658" width="10.25" style="1" customWidth="1"/>
    <col min="6659" max="6659" width="23.75" style="1" customWidth="1"/>
    <col min="6660" max="6660" width="12.75" style="1" bestFit="1" customWidth="1"/>
    <col min="6661" max="6662" width="12.75" style="1" customWidth="1"/>
    <col min="6663" max="6663" width="4.25" style="1" customWidth="1"/>
    <col min="6664" max="6664" width="4.375" style="1" customWidth="1"/>
    <col min="6665" max="6665" width="9" style="1" customWidth="1"/>
    <col min="6666" max="6666" width="7.5" style="1" customWidth="1"/>
    <col min="6667" max="6667" width="9" style="1"/>
    <col min="6668" max="6668" width="8.25" style="1" customWidth="1"/>
    <col min="6669" max="6669" width="9" style="1" customWidth="1"/>
    <col min="6670" max="6671" width="9" style="1"/>
    <col min="6672" max="6672" width="7.5" style="1" customWidth="1"/>
    <col min="6673" max="6673" width="14" style="1" customWidth="1"/>
    <col min="6674" max="6912" width="9" style="1"/>
    <col min="6913" max="6913" width="3.5" style="1" bestFit="1" customWidth="1"/>
    <col min="6914" max="6914" width="10.25" style="1" customWidth="1"/>
    <col min="6915" max="6915" width="23.75" style="1" customWidth="1"/>
    <col min="6916" max="6916" width="12.75" style="1" bestFit="1" customWidth="1"/>
    <col min="6917" max="6918" width="12.75" style="1" customWidth="1"/>
    <col min="6919" max="6919" width="4.25" style="1" customWidth="1"/>
    <col min="6920" max="6920" width="4.375" style="1" customWidth="1"/>
    <col min="6921" max="6921" width="9" style="1" customWidth="1"/>
    <col min="6922" max="6922" width="7.5" style="1" customWidth="1"/>
    <col min="6923" max="6923" width="9" style="1"/>
    <col min="6924" max="6924" width="8.25" style="1" customWidth="1"/>
    <col min="6925" max="6925" width="9" style="1" customWidth="1"/>
    <col min="6926" max="6927" width="9" style="1"/>
    <col min="6928" max="6928" width="7.5" style="1" customWidth="1"/>
    <col min="6929" max="6929" width="14" style="1" customWidth="1"/>
    <col min="6930" max="7168" width="9" style="1"/>
    <col min="7169" max="7169" width="3.5" style="1" bestFit="1" customWidth="1"/>
    <col min="7170" max="7170" width="10.25" style="1" customWidth="1"/>
    <col min="7171" max="7171" width="23.75" style="1" customWidth="1"/>
    <col min="7172" max="7172" width="12.75" style="1" bestFit="1" customWidth="1"/>
    <col min="7173" max="7174" width="12.75" style="1" customWidth="1"/>
    <col min="7175" max="7175" width="4.25" style="1" customWidth="1"/>
    <col min="7176" max="7176" width="4.375" style="1" customWidth="1"/>
    <col min="7177" max="7177" width="9" style="1" customWidth="1"/>
    <col min="7178" max="7178" width="7.5" style="1" customWidth="1"/>
    <col min="7179" max="7179" width="9" style="1"/>
    <col min="7180" max="7180" width="8.25" style="1" customWidth="1"/>
    <col min="7181" max="7181" width="9" style="1" customWidth="1"/>
    <col min="7182" max="7183" width="9" style="1"/>
    <col min="7184" max="7184" width="7.5" style="1" customWidth="1"/>
    <col min="7185" max="7185" width="14" style="1" customWidth="1"/>
    <col min="7186" max="7424" width="9" style="1"/>
    <col min="7425" max="7425" width="3.5" style="1" bestFit="1" customWidth="1"/>
    <col min="7426" max="7426" width="10.25" style="1" customWidth="1"/>
    <col min="7427" max="7427" width="23.75" style="1" customWidth="1"/>
    <col min="7428" max="7428" width="12.75" style="1" bestFit="1" customWidth="1"/>
    <col min="7429" max="7430" width="12.75" style="1" customWidth="1"/>
    <col min="7431" max="7431" width="4.25" style="1" customWidth="1"/>
    <col min="7432" max="7432" width="4.375" style="1" customWidth="1"/>
    <col min="7433" max="7433" width="9" style="1" customWidth="1"/>
    <col min="7434" max="7434" width="7.5" style="1" customWidth="1"/>
    <col min="7435" max="7435" width="9" style="1"/>
    <col min="7436" max="7436" width="8.25" style="1" customWidth="1"/>
    <col min="7437" max="7437" width="9" style="1" customWidth="1"/>
    <col min="7438" max="7439" width="9" style="1"/>
    <col min="7440" max="7440" width="7.5" style="1" customWidth="1"/>
    <col min="7441" max="7441" width="14" style="1" customWidth="1"/>
    <col min="7442" max="7680" width="9" style="1"/>
    <col min="7681" max="7681" width="3.5" style="1" bestFit="1" customWidth="1"/>
    <col min="7682" max="7682" width="10.25" style="1" customWidth="1"/>
    <col min="7683" max="7683" width="23.75" style="1" customWidth="1"/>
    <col min="7684" max="7684" width="12.75" style="1" bestFit="1" customWidth="1"/>
    <col min="7685" max="7686" width="12.75" style="1" customWidth="1"/>
    <col min="7687" max="7687" width="4.25" style="1" customWidth="1"/>
    <col min="7688" max="7688" width="4.375" style="1" customWidth="1"/>
    <col min="7689" max="7689" width="9" style="1" customWidth="1"/>
    <col min="7690" max="7690" width="7.5" style="1" customWidth="1"/>
    <col min="7691" max="7691" width="9" style="1"/>
    <col min="7692" max="7692" width="8.25" style="1" customWidth="1"/>
    <col min="7693" max="7693" width="9" style="1" customWidth="1"/>
    <col min="7694" max="7695" width="9" style="1"/>
    <col min="7696" max="7696" width="7.5" style="1" customWidth="1"/>
    <col min="7697" max="7697" width="14" style="1" customWidth="1"/>
    <col min="7698" max="7936" width="9" style="1"/>
    <col min="7937" max="7937" width="3.5" style="1" bestFit="1" customWidth="1"/>
    <col min="7938" max="7938" width="10.25" style="1" customWidth="1"/>
    <col min="7939" max="7939" width="23.75" style="1" customWidth="1"/>
    <col min="7940" max="7940" width="12.75" style="1" bestFit="1" customWidth="1"/>
    <col min="7941" max="7942" width="12.75" style="1" customWidth="1"/>
    <col min="7943" max="7943" width="4.25" style="1" customWidth="1"/>
    <col min="7944" max="7944" width="4.375" style="1" customWidth="1"/>
    <col min="7945" max="7945" width="9" style="1" customWidth="1"/>
    <col min="7946" max="7946" width="7.5" style="1" customWidth="1"/>
    <col min="7947" max="7947" width="9" style="1"/>
    <col min="7948" max="7948" width="8.25" style="1" customWidth="1"/>
    <col min="7949" max="7949" width="9" style="1" customWidth="1"/>
    <col min="7950" max="7951" width="9" style="1"/>
    <col min="7952" max="7952" width="7.5" style="1" customWidth="1"/>
    <col min="7953" max="7953" width="14" style="1" customWidth="1"/>
    <col min="7954" max="8192" width="9" style="1"/>
    <col min="8193" max="8193" width="3.5" style="1" bestFit="1" customWidth="1"/>
    <col min="8194" max="8194" width="10.25" style="1" customWidth="1"/>
    <col min="8195" max="8195" width="23.75" style="1" customWidth="1"/>
    <col min="8196" max="8196" width="12.75" style="1" bestFit="1" customWidth="1"/>
    <col min="8197" max="8198" width="12.75" style="1" customWidth="1"/>
    <col min="8199" max="8199" width="4.25" style="1" customWidth="1"/>
    <col min="8200" max="8200" width="4.375" style="1" customWidth="1"/>
    <col min="8201" max="8201" width="9" style="1" customWidth="1"/>
    <col min="8202" max="8202" width="7.5" style="1" customWidth="1"/>
    <col min="8203" max="8203" width="9" style="1"/>
    <col min="8204" max="8204" width="8.25" style="1" customWidth="1"/>
    <col min="8205" max="8205" width="9" style="1" customWidth="1"/>
    <col min="8206" max="8207" width="9" style="1"/>
    <col min="8208" max="8208" width="7.5" style="1" customWidth="1"/>
    <col min="8209" max="8209" width="14" style="1" customWidth="1"/>
    <col min="8210" max="8448" width="9" style="1"/>
    <col min="8449" max="8449" width="3.5" style="1" bestFit="1" customWidth="1"/>
    <col min="8450" max="8450" width="10.25" style="1" customWidth="1"/>
    <col min="8451" max="8451" width="23.75" style="1" customWidth="1"/>
    <col min="8452" max="8452" width="12.75" style="1" bestFit="1" customWidth="1"/>
    <col min="8453" max="8454" width="12.75" style="1" customWidth="1"/>
    <col min="8455" max="8455" width="4.25" style="1" customWidth="1"/>
    <col min="8456" max="8456" width="4.375" style="1" customWidth="1"/>
    <col min="8457" max="8457" width="9" style="1" customWidth="1"/>
    <col min="8458" max="8458" width="7.5" style="1" customWidth="1"/>
    <col min="8459" max="8459" width="9" style="1"/>
    <col min="8460" max="8460" width="8.25" style="1" customWidth="1"/>
    <col min="8461" max="8461" width="9" style="1" customWidth="1"/>
    <col min="8462" max="8463" width="9" style="1"/>
    <col min="8464" max="8464" width="7.5" style="1" customWidth="1"/>
    <col min="8465" max="8465" width="14" style="1" customWidth="1"/>
    <col min="8466" max="8704" width="9" style="1"/>
    <col min="8705" max="8705" width="3.5" style="1" bestFit="1" customWidth="1"/>
    <col min="8706" max="8706" width="10.25" style="1" customWidth="1"/>
    <col min="8707" max="8707" width="23.75" style="1" customWidth="1"/>
    <col min="8708" max="8708" width="12.75" style="1" bestFit="1" customWidth="1"/>
    <col min="8709" max="8710" width="12.75" style="1" customWidth="1"/>
    <col min="8711" max="8711" width="4.25" style="1" customWidth="1"/>
    <col min="8712" max="8712" width="4.375" style="1" customWidth="1"/>
    <col min="8713" max="8713" width="9" style="1" customWidth="1"/>
    <col min="8714" max="8714" width="7.5" style="1" customWidth="1"/>
    <col min="8715" max="8715" width="9" style="1"/>
    <col min="8716" max="8716" width="8.25" style="1" customWidth="1"/>
    <col min="8717" max="8717" width="9" style="1" customWidth="1"/>
    <col min="8718" max="8719" width="9" style="1"/>
    <col min="8720" max="8720" width="7.5" style="1" customWidth="1"/>
    <col min="8721" max="8721" width="14" style="1" customWidth="1"/>
    <col min="8722" max="8960" width="9" style="1"/>
    <col min="8961" max="8961" width="3.5" style="1" bestFit="1" customWidth="1"/>
    <col min="8962" max="8962" width="10.25" style="1" customWidth="1"/>
    <col min="8963" max="8963" width="23.75" style="1" customWidth="1"/>
    <col min="8964" max="8964" width="12.75" style="1" bestFit="1" customWidth="1"/>
    <col min="8965" max="8966" width="12.75" style="1" customWidth="1"/>
    <col min="8967" max="8967" width="4.25" style="1" customWidth="1"/>
    <col min="8968" max="8968" width="4.375" style="1" customWidth="1"/>
    <col min="8969" max="8969" width="9" style="1" customWidth="1"/>
    <col min="8970" max="8970" width="7.5" style="1" customWidth="1"/>
    <col min="8971" max="8971" width="9" style="1"/>
    <col min="8972" max="8972" width="8.25" style="1" customWidth="1"/>
    <col min="8973" max="8973" width="9" style="1" customWidth="1"/>
    <col min="8974" max="8975" width="9" style="1"/>
    <col min="8976" max="8976" width="7.5" style="1" customWidth="1"/>
    <col min="8977" max="8977" width="14" style="1" customWidth="1"/>
    <col min="8978" max="9216" width="9" style="1"/>
    <col min="9217" max="9217" width="3.5" style="1" bestFit="1" customWidth="1"/>
    <col min="9218" max="9218" width="10.25" style="1" customWidth="1"/>
    <col min="9219" max="9219" width="23.75" style="1" customWidth="1"/>
    <col min="9220" max="9220" width="12.75" style="1" bestFit="1" customWidth="1"/>
    <col min="9221" max="9222" width="12.75" style="1" customWidth="1"/>
    <col min="9223" max="9223" width="4.25" style="1" customWidth="1"/>
    <col min="9224" max="9224" width="4.375" style="1" customWidth="1"/>
    <col min="9225" max="9225" width="9" style="1" customWidth="1"/>
    <col min="9226" max="9226" width="7.5" style="1" customWidth="1"/>
    <col min="9227" max="9227" width="9" style="1"/>
    <col min="9228" max="9228" width="8.25" style="1" customWidth="1"/>
    <col min="9229" max="9229" width="9" style="1" customWidth="1"/>
    <col min="9230" max="9231" width="9" style="1"/>
    <col min="9232" max="9232" width="7.5" style="1" customWidth="1"/>
    <col min="9233" max="9233" width="14" style="1" customWidth="1"/>
    <col min="9234" max="9472" width="9" style="1"/>
    <col min="9473" max="9473" width="3.5" style="1" bestFit="1" customWidth="1"/>
    <col min="9474" max="9474" width="10.25" style="1" customWidth="1"/>
    <col min="9475" max="9475" width="23.75" style="1" customWidth="1"/>
    <col min="9476" max="9476" width="12.75" style="1" bestFit="1" customWidth="1"/>
    <col min="9477" max="9478" width="12.75" style="1" customWidth="1"/>
    <col min="9479" max="9479" width="4.25" style="1" customWidth="1"/>
    <col min="9480" max="9480" width="4.375" style="1" customWidth="1"/>
    <col min="9481" max="9481" width="9" style="1" customWidth="1"/>
    <col min="9482" max="9482" width="7.5" style="1" customWidth="1"/>
    <col min="9483" max="9483" width="9" style="1"/>
    <col min="9484" max="9484" width="8.25" style="1" customWidth="1"/>
    <col min="9485" max="9485" width="9" style="1" customWidth="1"/>
    <col min="9486" max="9487" width="9" style="1"/>
    <col min="9488" max="9488" width="7.5" style="1" customWidth="1"/>
    <col min="9489" max="9489" width="14" style="1" customWidth="1"/>
    <col min="9490" max="9728" width="9" style="1"/>
    <col min="9729" max="9729" width="3.5" style="1" bestFit="1" customWidth="1"/>
    <col min="9730" max="9730" width="10.25" style="1" customWidth="1"/>
    <col min="9731" max="9731" width="23.75" style="1" customWidth="1"/>
    <col min="9732" max="9732" width="12.75" style="1" bestFit="1" customWidth="1"/>
    <col min="9733" max="9734" width="12.75" style="1" customWidth="1"/>
    <col min="9735" max="9735" width="4.25" style="1" customWidth="1"/>
    <col min="9736" max="9736" width="4.375" style="1" customWidth="1"/>
    <col min="9737" max="9737" width="9" style="1" customWidth="1"/>
    <col min="9738" max="9738" width="7.5" style="1" customWidth="1"/>
    <col min="9739" max="9739" width="9" style="1"/>
    <col min="9740" max="9740" width="8.25" style="1" customWidth="1"/>
    <col min="9741" max="9741" width="9" style="1" customWidth="1"/>
    <col min="9742" max="9743" width="9" style="1"/>
    <col min="9744" max="9744" width="7.5" style="1" customWidth="1"/>
    <col min="9745" max="9745" width="14" style="1" customWidth="1"/>
    <col min="9746" max="9984" width="9" style="1"/>
    <col min="9985" max="9985" width="3.5" style="1" bestFit="1" customWidth="1"/>
    <col min="9986" max="9986" width="10.25" style="1" customWidth="1"/>
    <col min="9987" max="9987" width="23.75" style="1" customWidth="1"/>
    <col min="9988" max="9988" width="12.75" style="1" bestFit="1" customWidth="1"/>
    <col min="9989" max="9990" width="12.75" style="1" customWidth="1"/>
    <col min="9991" max="9991" width="4.25" style="1" customWidth="1"/>
    <col min="9992" max="9992" width="4.375" style="1" customWidth="1"/>
    <col min="9993" max="9993" width="9" style="1" customWidth="1"/>
    <col min="9994" max="9994" width="7.5" style="1" customWidth="1"/>
    <col min="9995" max="9995" width="9" style="1"/>
    <col min="9996" max="9996" width="8.25" style="1" customWidth="1"/>
    <col min="9997" max="9997" width="9" style="1" customWidth="1"/>
    <col min="9998" max="9999" width="9" style="1"/>
    <col min="10000" max="10000" width="7.5" style="1" customWidth="1"/>
    <col min="10001" max="10001" width="14" style="1" customWidth="1"/>
    <col min="10002" max="10240" width="9" style="1"/>
    <col min="10241" max="10241" width="3.5" style="1" bestFit="1" customWidth="1"/>
    <col min="10242" max="10242" width="10.25" style="1" customWidth="1"/>
    <col min="10243" max="10243" width="23.75" style="1" customWidth="1"/>
    <col min="10244" max="10244" width="12.75" style="1" bestFit="1" customWidth="1"/>
    <col min="10245" max="10246" width="12.75" style="1" customWidth="1"/>
    <col min="10247" max="10247" width="4.25" style="1" customWidth="1"/>
    <col min="10248" max="10248" width="4.375" style="1" customWidth="1"/>
    <col min="10249" max="10249" width="9" style="1" customWidth="1"/>
    <col min="10250" max="10250" width="7.5" style="1" customWidth="1"/>
    <col min="10251" max="10251" width="9" style="1"/>
    <col min="10252" max="10252" width="8.25" style="1" customWidth="1"/>
    <col min="10253" max="10253" width="9" style="1" customWidth="1"/>
    <col min="10254" max="10255" width="9" style="1"/>
    <col min="10256" max="10256" width="7.5" style="1" customWidth="1"/>
    <col min="10257" max="10257" width="14" style="1" customWidth="1"/>
    <col min="10258" max="10496" width="9" style="1"/>
    <col min="10497" max="10497" width="3.5" style="1" bestFit="1" customWidth="1"/>
    <col min="10498" max="10498" width="10.25" style="1" customWidth="1"/>
    <col min="10499" max="10499" width="23.75" style="1" customWidth="1"/>
    <col min="10500" max="10500" width="12.75" style="1" bestFit="1" customWidth="1"/>
    <col min="10501" max="10502" width="12.75" style="1" customWidth="1"/>
    <col min="10503" max="10503" width="4.25" style="1" customWidth="1"/>
    <col min="10504" max="10504" width="4.375" style="1" customWidth="1"/>
    <col min="10505" max="10505" width="9" style="1" customWidth="1"/>
    <col min="10506" max="10506" width="7.5" style="1" customWidth="1"/>
    <col min="10507" max="10507" width="9" style="1"/>
    <col min="10508" max="10508" width="8.25" style="1" customWidth="1"/>
    <col min="10509" max="10509" width="9" style="1" customWidth="1"/>
    <col min="10510" max="10511" width="9" style="1"/>
    <col min="10512" max="10512" width="7.5" style="1" customWidth="1"/>
    <col min="10513" max="10513" width="14" style="1" customWidth="1"/>
    <col min="10514" max="10752" width="9" style="1"/>
    <col min="10753" max="10753" width="3.5" style="1" bestFit="1" customWidth="1"/>
    <col min="10754" max="10754" width="10.25" style="1" customWidth="1"/>
    <col min="10755" max="10755" width="23.75" style="1" customWidth="1"/>
    <col min="10756" max="10756" width="12.75" style="1" bestFit="1" customWidth="1"/>
    <col min="10757" max="10758" width="12.75" style="1" customWidth="1"/>
    <col min="10759" max="10759" width="4.25" style="1" customWidth="1"/>
    <col min="10760" max="10760" width="4.375" style="1" customWidth="1"/>
    <col min="10761" max="10761" width="9" style="1" customWidth="1"/>
    <col min="10762" max="10762" width="7.5" style="1" customWidth="1"/>
    <col min="10763" max="10763" width="9" style="1"/>
    <col min="10764" max="10764" width="8.25" style="1" customWidth="1"/>
    <col min="10765" max="10765" width="9" style="1" customWidth="1"/>
    <col min="10766" max="10767" width="9" style="1"/>
    <col min="10768" max="10768" width="7.5" style="1" customWidth="1"/>
    <col min="10769" max="10769" width="14" style="1" customWidth="1"/>
    <col min="10770" max="11008" width="9" style="1"/>
    <col min="11009" max="11009" width="3.5" style="1" bestFit="1" customWidth="1"/>
    <col min="11010" max="11010" width="10.25" style="1" customWidth="1"/>
    <col min="11011" max="11011" width="23.75" style="1" customWidth="1"/>
    <col min="11012" max="11012" width="12.75" style="1" bestFit="1" customWidth="1"/>
    <col min="11013" max="11014" width="12.75" style="1" customWidth="1"/>
    <col min="11015" max="11015" width="4.25" style="1" customWidth="1"/>
    <col min="11016" max="11016" width="4.375" style="1" customWidth="1"/>
    <col min="11017" max="11017" width="9" style="1" customWidth="1"/>
    <col min="11018" max="11018" width="7.5" style="1" customWidth="1"/>
    <col min="11019" max="11019" width="9" style="1"/>
    <col min="11020" max="11020" width="8.25" style="1" customWidth="1"/>
    <col min="11021" max="11021" width="9" style="1" customWidth="1"/>
    <col min="11022" max="11023" width="9" style="1"/>
    <col min="11024" max="11024" width="7.5" style="1" customWidth="1"/>
    <col min="11025" max="11025" width="14" style="1" customWidth="1"/>
    <col min="11026" max="11264" width="9" style="1"/>
    <col min="11265" max="11265" width="3.5" style="1" bestFit="1" customWidth="1"/>
    <col min="11266" max="11266" width="10.25" style="1" customWidth="1"/>
    <col min="11267" max="11267" width="23.75" style="1" customWidth="1"/>
    <col min="11268" max="11268" width="12.75" style="1" bestFit="1" customWidth="1"/>
    <col min="11269" max="11270" width="12.75" style="1" customWidth="1"/>
    <col min="11271" max="11271" width="4.25" style="1" customWidth="1"/>
    <col min="11272" max="11272" width="4.375" style="1" customWidth="1"/>
    <col min="11273" max="11273" width="9" style="1" customWidth="1"/>
    <col min="11274" max="11274" width="7.5" style="1" customWidth="1"/>
    <col min="11275" max="11275" width="9" style="1"/>
    <col min="11276" max="11276" width="8.25" style="1" customWidth="1"/>
    <col min="11277" max="11277" width="9" style="1" customWidth="1"/>
    <col min="11278" max="11279" width="9" style="1"/>
    <col min="11280" max="11280" width="7.5" style="1" customWidth="1"/>
    <col min="11281" max="11281" width="14" style="1" customWidth="1"/>
    <col min="11282" max="11520" width="9" style="1"/>
    <col min="11521" max="11521" width="3.5" style="1" bestFit="1" customWidth="1"/>
    <col min="11522" max="11522" width="10.25" style="1" customWidth="1"/>
    <col min="11523" max="11523" width="23.75" style="1" customWidth="1"/>
    <col min="11524" max="11524" width="12.75" style="1" bestFit="1" customWidth="1"/>
    <col min="11525" max="11526" width="12.75" style="1" customWidth="1"/>
    <col min="11527" max="11527" width="4.25" style="1" customWidth="1"/>
    <col min="11528" max="11528" width="4.375" style="1" customWidth="1"/>
    <col min="11529" max="11529" width="9" style="1" customWidth="1"/>
    <col min="11530" max="11530" width="7.5" style="1" customWidth="1"/>
    <col min="11531" max="11531" width="9" style="1"/>
    <col min="11532" max="11532" width="8.25" style="1" customWidth="1"/>
    <col min="11533" max="11533" width="9" style="1" customWidth="1"/>
    <col min="11534" max="11535" width="9" style="1"/>
    <col min="11536" max="11536" width="7.5" style="1" customWidth="1"/>
    <col min="11537" max="11537" width="14" style="1" customWidth="1"/>
    <col min="11538" max="11776" width="9" style="1"/>
    <col min="11777" max="11777" width="3.5" style="1" bestFit="1" customWidth="1"/>
    <col min="11778" max="11778" width="10.25" style="1" customWidth="1"/>
    <col min="11779" max="11779" width="23.75" style="1" customWidth="1"/>
    <col min="11780" max="11780" width="12.75" style="1" bestFit="1" customWidth="1"/>
    <col min="11781" max="11782" width="12.75" style="1" customWidth="1"/>
    <col min="11783" max="11783" width="4.25" style="1" customWidth="1"/>
    <col min="11784" max="11784" width="4.375" style="1" customWidth="1"/>
    <col min="11785" max="11785" width="9" style="1" customWidth="1"/>
    <col min="11786" max="11786" width="7.5" style="1" customWidth="1"/>
    <col min="11787" max="11787" width="9" style="1"/>
    <col min="11788" max="11788" width="8.25" style="1" customWidth="1"/>
    <col min="11789" max="11789" width="9" style="1" customWidth="1"/>
    <col min="11790" max="11791" width="9" style="1"/>
    <col min="11792" max="11792" width="7.5" style="1" customWidth="1"/>
    <col min="11793" max="11793" width="14" style="1" customWidth="1"/>
    <col min="11794" max="12032" width="9" style="1"/>
    <col min="12033" max="12033" width="3.5" style="1" bestFit="1" customWidth="1"/>
    <col min="12034" max="12034" width="10.25" style="1" customWidth="1"/>
    <col min="12035" max="12035" width="23.75" style="1" customWidth="1"/>
    <col min="12036" max="12036" width="12.75" style="1" bestFit="1" customWidth="1"/>
    <col min="12037" max="12038" width="12.75" style="1" customWidth="1"/>
    <col min="12039" max="12039" width="4.25" style="1" customWidth="1"/>
    <col min="12040" max="12040" width="4.375" style="1" customWidth="1"/>
    <col min="12041" max="12041" width="9" style="1" customWidth="1"/>
    <col min="12042" max="12042" width="7.5" style="1" customWidth="1"/>
    <col min="12043" max="12043" width="9" style="1"/>
    <col min="12044" max="12044" width="8.25" style="1" customWidth="1"/>
    <col min="12045" max="12045" width="9" style="1" customWidth="1"/>
    <col min="12046" max="12047" width="9" style="1"/>
    <col min="12048" max="12048" width="7.5" style="1" customWidth="1"/>
    <col min="12049" max="12049" width="14" style="1" customWidth="1"/>
    <col min="12050" max="12288" width="9" style="1"/>
    <col min="12289" max="12289" width="3.5" style="1" bestFit="1" customWidth="1"/>
    <col min="12290" max="12290" width="10.25" style="1" customWidth="1"/>
    <col min="12291" max="12291" width="23.75" style="1" customWidth="1"/>
    <col min="12292" max="12292" width="12.75" style="1" bestFit="1" customWidth="1"/>
    <col min="12293" max="12294" width="12.75" style="1" customWidth="1"/>
    <col min="12295" max="12295" width="4.25" style="1" customWidth="1"/>
    <col min="12296" max="12296" width="4.375" style="1" customWidth="1"/>
    <col min="12297" max="12297" width="9" style="1" customWidth="1"/>
    <col min="12298" max="12298" width="7.5" style="1" customWidth="1"/>
    <col min="12299" max="12299" width="9" style="1"/>
    <col min="12300" max="12300" width="8.25" style="1" customWidth="1"/>
    <col min="12301" max="12301" width="9" style="1" customWidth="1"/>
    <col min="12302" max="12303" width="9" style="1"/>
    <col min="12304" max="12304" width="7.5" style="1" customWidth="1"/>
    <col min="12305" max="12305" width="14" style="1" customWidth="1"/>
    <col min="12306" max="12544" width="9" style="1"/>
    <col min="12545" max="12545" width="3.5" style="1" bestFit="1" customWidth="1"/>
    <col min="12546" max="12546" width="10.25" style="1" customWidth="1"/>
    <col min="12547" max="12547" width="23.75" style="1" customWidth="1"/>
    <col min="12548" max="12548" width="12.75" style="1" bestFit="1" customWidth="1"/>
    <col min="12549" max="12550" width="12.75" style="1" customWidth="1"/>
    <col min="12551" max="12551" width="4.25" style="1" customWidth="1"/>
    <col min="12552" max="12552" width="4.375" style="1" customWidth="1"/>
    <col min="12553" max="12553" width="9" style="1" customWidth="1"/>
    <col min="12554" max="12554" width="7.5" style="1" customWidth="1"/>
    <col min="12555" max="12555" width="9" style="1"/>
    <col min="12556" max="12556" width="8.25" style="1" customWidth="1"/>
    <col min="12557" max="12557" width="9" style="1" customWidth="1"/>
    <col min="12558" max="12559" width="9" style="1"/>
    <col min="12560" max="12560" width="7.5" style="1" customWidth="1"/>
    <col min="12561" max="12561" width="14" style="1" customWidth="1"/>
    <col min="12562" max="12800" width="9" style="1"/>
    <col min="12801" max="12801" width="3.5" style="1" bestFit="1" customWidth="1"/>
    <col min="12802" max="12802" width="10.25" style="1" customWidth="1"/>
    <col min="12803" max="12803" width="23.75" style="1" customWidth="1"/>
    <col min="12804" max="12804" width="12.75" style="1" bestFit="1" customWidth="1"/>
    <col min="12805" max="12806" width="12.75" style="1" customWidth="1"/>
    <col min="12807" max="12807" width="4.25" style="1" customWidth="1"/>
    <col min="12808" max="12808" width="4.375" style="1" customWidth="1"/>
    <col min="12809" max="12809" width="9" style="1" customWidth="1"/>
    <col min="12810" max="12810" width="7.5" style="1" customWidth="1"/>
    <col min="12811" max="12811" width="9" style="1"/>
    <col min="12812" max="12812" width="8.25" style="1" customWidth="1"/>
    <col min="12813" max="12813" width="9" style="1" customWidth="1"/>
    <col min="12814" max="12815" width="9" style="1"/>
    <col min="12816" max="12816" width="7.5" style="1" customWidth="1"/>
    <col min="12817" max="12817" width="14" style="1" customWidth="1"/>
    <col min="12818" max="13056" width="9" style="1"/>
    <col min="13057" max="13057" width="3.5" style="1" bestFit="1" customWidth="1"/>
    <col min="13058" max="13058" width="10.25" style="1" customWidth="1"/>
    <col min="13059" max="13059" width="23.75" style="1" customWidth="1"/>
    <col min="13060" max="13060" width="12.75" style="1" bestFit="1" customWidth="1"/>
    <col min="13061" max="13062" width="12.75" style="1" customWidth="1"/>
    <col min="13063" max="13063" width="4.25" style="1" customWidth="1"/>
    <col min="13064" max="13064" width="4.375" style="1" customWidth="1"/>
    <col min="13065" max="13065" width="9" style="1" customWidth="1"/>
    <col min="13066" max="13066" width="7.5" style="1" customWidth="1"/>
    <col min="13067" max="13067" width="9" style="1"/>
    <col min="13068" max="13068" width="8.25" style="1" customWidth="1"/>
    <col min="13069" max="13069" width="9" style="1" customWidth="1"/>
    <col min="13070" max="13071" width="9" style="1"/>
    <col min="13072" max="13072" width="7.5" style="1" customWidth="1"/>
    <col min="13073" max="13073" width="14" style="1" customWidth="1"/>
    <col min="13074" max="13312" width="9" style="1"/>
    <col min="13313" max="13313" width="3.5" style="1" bestFit="1" customWidth="1"/>
    <col min="13314" max="13314" width="10.25" style="1" customWidth="1"/>
    <col min="13315" max="13315" width="23.75" style="1" customWidth="1"/>
    <col min="13316" max="13316" width="12.75" style="1" bestFit="1" customWidth="1"/>
    <col min="13317" max="13318" width="12.75" style="1" customWidth="1"/>
    <col min="13319" max="13319" width="4.25" style="1" customWidth="1"/>
    <col min="13320" max="13320" width="4.375" style="1" customWidth="1"/>
    <col min="13321" max="13321" width="9" style="1" customWidth="1"/>
    <col min="13322" max="13322" width="7.5" style="1" customWidth="1"/>
    <col min="13323" max="13323" width="9" style="1"/>
    <col min="13324" max="13324" width="8.25" style="1" customWidth="1"/>
    <col min="13325" max="13325" width="9" style="1" customWidth="1"/>
    <col min="13326" max="13327" width="9" style="1"/>
    <col min="13328" max="13328" width="7.5" style="1" customWidth="1"/>
    <col min="13329" max="13329" width="14" style="1" customWidth="1"/>
    <col min="13330" max="13568" width="9" style="1"/>
    <col min="13569" max="13569" width="3.5" style="1" bestFit="1" customWidth="1"/>
    <col min="13570" max="13570" width="10.25" style="1" customWidth="1"/>
    <col min="13571" max="13571" width="23.75" style="1" customWidth="1"/>
    <col min="13572" max="13572" width="12.75" style="1" bestFit="1" customWidth="1"/>
    <col min="13573" max="13574" width="12.75" style="1" customWidth="1"/>
    <col min="13575" max="13575" width="4.25" style="1" customWidth="1"/>
    <col min="13576" max="13576" width="4.375" style="1" customWidth="1"/>
    <col min="13577" max="13577" width="9" style="1" customWidth="1"/>
    <col min="13578" max="13578" width="7.5" style="1" customWidth="1"/>
    <col min="13579" max="13579" width="9" style="1"/>
    <col min="13580" max="13580" width="8.25" style="1" customWidth="1"/>
    <col min="13581" max="13581" width="9" style="1" customWidth="1"/>
    <col min="13582" max="13583" width="9" style="1"/>
    <col min="13584" max="13584" width="7.5" style="1" customWidth="1"/>
    <col min="13585" max="13585" width="14" style="1" customWidth="1"/>
    <col min="13586" max="13824" width="9" style="1"/>
    <col min="13825" max="13825" width="3.5" style="1" bestFit="1" customWidth="1"/>
    <col min="13826" max="13826" width="10.25" style="1" customWidth="1"/>
    <col min="13827" max="13827" width="23.75" style="1" customWidth="1"/>
    <col min="13828" max="13828" width="12.75" style="1" bestFit="1" customWidth="1"/>
    <col min="13829" max="13830" width="12.75" style="1" customWidth="1"/>
    <col min="13831" max="13831" width="4.25" style="1" customWidth="1"/>
    <col min="13832" max="13832" width="4.375" style="1" customWidth="1"/>
    <col min="13833" max="13833" width="9" style="1" customWidth="1"/>
    <col min="13834" max="13834" width="7.5" style="1" customWidth="1"/>
    <col min="13835" max="13835" width="9" style="1"/>
    <col min="13836" max="13836" width="8.25" style="1" customWidth="1"/>
    <col min="13837" max="13837" width="9" style="1" customWidth="1"/>
    <col min="13838" max="13839" width="9" style="1"/>
    <col min="13840" max="13840" width="7.5" style="1" customWidth="1"/>
    <col min="13841" max="13841" width="14" style="1" customWidth="1"/>
    <col min="13842" max="14080" width="9" style="1"/>
    <col min="14081" max="14081" width="3.5" style="1" bestFit="1" customWidth="1"/>
    <col min="14082" max="14082" width="10.25" style="1" customWidth="1"/>
    <col min="14083" max="14083" width="23.75" style="1" customWidth="1"/>
    <col min="14084" max="14084" width="12.75" style="1" bestFit="1" customWidth="1"/>
    <col min="14085" max="14086" width="12.75" style="1" customWidth="1"/>
    <col min="14087" max="14087" width="4.25" style="1" customWidth="1"/>
    <col min="14088" max="14088" width="4.375" style="1" customWidth="1"/>
    <col min="14089" max="14089" width="9" style="1" customWidth="1"/>
    <col min="14090" max="14090" width="7.5" style="1" customWidth="1"/>
    <col min="14091" max="14091" width="9" style="1"/>
    <col min="14092" max="14092" width="8.25" style="1" customWidth="1"/>
    <col min="14093" max="14093" width="9" style="1" customWidth="1"/>
    <col min="14094" max="14095" width="9" style="1"/>
    <col min="14096" max="14096" width="7.5" style="1" customWidth="1"/>
    <col min="14097" max="14097" width="14" style="1" customWidth="1"/>
    <col min="14098" max="14336" width="9" style="1"/>
    <col min="14337" max="14337" width="3.5" style="1" bestFit="1" customWidth="1"/>
    <col min="14338" max="14338" width="10.25" style="1" customWidth="1"/>
    <col min="14339" max="14339" width="23.75" style="1" customWidth="1"/>
    <col min="14340" max="14340" width="12.75" style="1" bestFit="1" customWidth="1"/>
    <col min="14341" max="14342" width="12.75" style="1" customWidth="1"/>
    <col min="14343" max="14343" width="4.25" style="1" customWidth="1"/>
    <col min="14344" max="14344" width="4.375" style="1" customWidth="1"/>
    <col min="14345" max="14345" width="9" style="1" customWidth="1"/>
    <col min="14346" max="14346" width="7.5" style="1" customWidth="1"/>
    <col min="14347" max="14347" width="9" style="1"/>
    <col min="14348" max="14348" width="8.25" style="1" customWidth="1"/>
    <col min="14349" max="14349" width="9" style="1" customWidth="1"/>
    <col min="14350" max="14351" width="9" style="1"/>
    <col min="14352" max="14352" width="7.5" style="1" customWidth="1"/>
    <col min="14353" max="14353" width="14" style="1" customWidth="1"/>
    <col min="14354" max="14592" width="9" style="1"/>
    <col min="14593" max="14593" width="3.5" style="1" bestFit="1" customWidth="1"/>
    <col min="14594" max="14594" width="10.25" style="1" customWidth="1"/>
    <col min="14595" max="14595" width="23.75" style="1" customWidth="1"/>
    <col min="14596" max="14596" width="12.75" style="1" bestFit="1" customWidth="1"/>
    <col min="14597" max="14598" width="12.75" style="1" customWidth="1"/>
    <col min="14599" max="14599" width="4.25" style="1" customWidth="1"/>
    <col min="14600" max="14600" width="4.375" style="1" customWidth="1"/>
    <col min="14601" max="14601" width="9" style="1" customWidth="1"/>
    <col min="14602" max="14602" width="7.5" style="1" customWidth="1"/>
    <col min="14603" max="14603" width="9" style="1"/>
    <col min="14604" max="14604" width="8.25" style="1" customWidth="1"/>
    <col min="14605" max="14605" width="9" style="1" customWidth="1"/>
    <col min="14606" max="14607" width="9" style="1"/>
    <col min="14608" max="14608" width="7.5" style="1" customWidth="1"/>
    <col min="14609" max="14609" width="14" style="1" customWidth="1"/>
    <col min="14610" max="14848" width="9" style="1"/>
    <col min="14849" max="14849" width="3.5" style="1" bestFit="1" customWidth="1"/>
    <col min="14850" max="14850" width="10.25" style="1" customWidth="1"/>
    <col min="14851" max="14851" width="23.75" style="1" customWidth="1"/>
    <col min="14852" max="14852" width="12.75" style="1" bestFit="1" customWidth="1"/>
    <col min="14853" max="14854" width="12.75" style="1" customWidth="1"/>
    <col min="14855" max="14855" width="4.25" style="1" customWidth="1"/>
    <col min="14856" max="14856" width="4.375" style="1" customWidth="1"/>
    <col min="14857" max="14857" width="9" style="1" customWidth="1"/>
    <col min="14858" max="14858" width="7.5" style="1" customWidth="1"/>
    <col min="14859" max="14859" width="9" style="1"/>
    <col min="14860" max="14860" width="8.25" style="1" customWidth="1"/>
    <col min="14861" max="14861" width="9" style="1" customWidth="1"/>
    <col min="14862" max="14863" width="9" style="1"/>
    <col min="14864" max="14864" width="7.5" style="1" customWidth="1"/>
    <col min="14865" max="14865" width="14" style="1" customWidth="1"/>
    <col min="14866" max="15104" width="9" style="1"/>
    <col min="15105" max="15105" width="3.5" style="1" bestFit="1" customWidth="1"/>
    <col min="15106" max="15106" width="10.25" style="1" customWidth="1"/>
    <col min="15107" max="15107" width="23.75" style="1" customWidth="1"/>
    <col min="15108" max="15108" width="12.75" style="1" bestFit="1" customWidth="1"/>
    <col min="15109" max="15110" width="12.75" style="1" customWidth="1"/>
    <col min="15111" max="15111" width="4.25" style="1" customWidth="1"/>
    <col min="15112" max="15112" width="4.375" style="1" customWidth="1"/>
    <col min="15113" max="15113" width="9" style="1" customWidth="1"/>
    <col min="15114" max="15114" width="7.5" style="1" customWidth="1"/>
    <col min="15115" max="15115" width="9" style="1"/>
    <col min="15116" max="15116" width="8.25" style="1" customWidth="1"/>
    <col min="15117" max="15117" width="9" style="1" customWidth="1"/>
    <col min="15118" max="15119" width="9" style="1"/>
    <col min="15120" max="15120" width="7.5" style="1" customWidth="1"/>
    <col min="15121" max="15121" width="14" style="1" customWidth="1"/>
    <col min="15122" max="15360" width="9" style="1"/>
    <col min="15361" max="15361" width="3.5" style="1" bestFit="1" customWidth="1"/>
    <col min="15362" max="15362" width="10.25" style="1" customWidth="1"/>
    <col min="15363" max="15363" width="23.75" style="1" customWidth="1"/>
    <col min="15364" max="15364" width="12.75" style="1" bestFit="1" customWidth="1"/>
    <col min="15365" max="15366" width="12.75" style="1" customWidth="1"/>
    <col min="15367" max="15367" width="4.25" style="1" customWidth="1"/>
    <col min="15368" max="15368" width="4.375" style="1" customWidth="1"/>
    <col min="15369" max="15369" width="9" style="1" customWidth="1"/>
    <col min="15370" max="15370" width="7.5" style="1" customWidth="1"/>
    <col min="15371" max="15371" width="9" style="1"/>
    <col min="15372" max="15372" width="8.25" style="1" customWidth="1"/>
    <col min="15373" max="15373" width="9" style="1" customWidth="1"/>
    <col min="15374" max="15375" width="9" style="1"/>
    <col min="15376" max="15376" width="7.5" style="1" customWidth="1"/>
    <col min="15377" max="15377" width="14" style="1" customWidth="1"/>
    <col min="15378" max="15616" width="9" style="1"/>
    <col min="15617" max="15617" width="3.5" style="1" bestFit="1" customWidth="1"/>
    <col min="15618" max="15618" width="10.25" style="1" customWidth="1"/>
    <col min="15619" max="15619" width="23.75" style="1" customWidth="1"/>
    <col min="15620" max="15620" width="12.75" style="1" bestFit="1" customWidth="1"/>
    <col min="15621" max="15622" width="12.75" style="1" customWidth="1"/>
    <col min="15623" max="15623" width="4.25" style="1" customWidth="1"/>
    <col min="15624" max="15624" width="4.375" style="1" customWidth="1"/>
    <col min="15625" max="15625" width="9" style="1" customWidth="1"/>
    <col min="15626" max="15626" width="7.5" style="1" customWidth="1"/>
    <col min="15627" max="15627" width="9" style="1"/>
    <col min="15628" max="15628" width="8.25" style="1" customWidth="1"/>
    <col min="15629" max="15629" width="9" style="1" customWidth="1"/>
    <col min="15630" max="15631" width="9" style="1"/>
    <col min="15632" max="15632" width="7.5" style="1" customWidth="1"/>
    <col min="15633" max="15633" width="14" style="1" customWidth="1"/>
    <col min="15634" max="15872" width="9" style="1"/>
    <col min="15873" max="15873" width="3.5" style="1" bestFit="1" customWidth="1"/>
    <col min="15874" max="15874" width="10.25" style="1" customWidth="1"/>
    <col min="15875" max="15875" width="23.75" style="1" customWidth="1"/>
    <col min="15876" max="15876" width="12.75" style="1" bestFit="1" customWidth="1"/>
    <col min="15877" max="15878" width="12.75" style="1" customWidth="1"/>
    <col min="15879" max="15879" width="4.25" style="1" customWidth="1"/>
    <col min="15880" max="15880" width="4.375" style="1" customWidth="1"/>
    <col min="15881" max="15881" width="9" style="1" customWidth="1"/>
    <col min="15882" max="15882" width="7.5" style="1" customWidth="1"/>
    <col min="15883" max="15883" width="9" style="1"/>
    <col min="15884" max="15884" width="8.25" style="1" customWidth="1"/>
    <col min="15885" max="15885" width="9" style="1" customWidth="1"/>
    <col min="15886" max="15887" width="9" style="1"/>
    <col min="15888" max="15888" width="7.5" style="1" customWidth="1"/>
    <col min="15889" max="15889" width="14" style="1" customWidth="1"/>
    <col min="15890" max="16128" width="9" style="1"/>
    <col min="16129" max="16129" width="3.5" style="1" bestFit="1" customWidth="1"/>
    <col min="16130" max="16130" width="10.25" style="1" customWidth="1"/>
    <col min="16131" max="16131" width="23.75" style="1" customWidth="1"/>
    <col min="16132" max="16132" width="12.75" style="1" bestFit="1" customWidth="1"/>
    <col min="16133" max="16134" width="12.75" style="1" customWidth="1"/>
    <col min="16135" max="16135" width="4.25" style="1" customWidth="1"/>
    <col min="16136" max="16136" width="4.375" style="1" customWidth="1"/>
    <col min="16137" max="16137" width="9" style="1" customWidth="1"/>
    <col min="16138" max="16138" width="7.5" style="1" customWidth="1"/>
    <col min="16139" max="16139" width="9" style="1"/>
    <col min="16140" max="16140" width="8.25" style="1" customWidth="1"/>
    <col min="16141" max="16141" width="9" style="1" customWidth="1"/>
    <col min="16142" max="16143" width="9" style="1"/>
    <col min="16144" max="16144" width="7.5" style="1" customWidth="1"/>
    <col min="16145" max="16145" width="14" style="1" customWidth="1"/>
    <col min="16146" max="16384" width="9" style="1"/>
  </cols>
  <sheetData>
    <row r="1" spans="1:17" ht="14.25" thickBot="1">
      <c r="B1" s="2" t="s">
        <v>0</v>
      </c>
    </row>
    <row r="2" spans="1:17" ht="14.25" thickBot="1">
      <c r="B2" s="3"/>
      <c r="C2" s="1" t="s">
        <v>1</v>
      </c>
    </row>
    <row r="3" spans="1:17" ht="14.25" thickBot="1"/>
    <row r="4" spans="1:17" ht="29.25" thickBot="1">
      <c r="A4" s="4" t="s">
        <v>2</v>
      </c>
      <c r="B4" s="5" t="s">
        <v>3</v>
      </c>
      <c r="C4" s="6" t="s">
        <v>4</v>
      </c>
      <c r="D4" s="7" t="s">
        <v>5</v>
      </c>
      <c r="E4" s="54" t="s">
        <v>77</v>
      </c>
      <c r="F4" s="8" t="s">
        <v>6</v>
      </c>
      <c r="H4" s="9" t="s">
        <v>7</v>
      </c>
      <c r="I4" s="10"/>
      <c r="J4" s="10"/>
      <c r="K4" s="10"/>
      <c r="L4" s="10"/>
      <c r="M4" s="53" t="s">
        <v>79</v>
      </c>
      <c r="N4" s="11" t="s">
        <v>8</v>
      </c>
      <c r="O4" s="10"/>
      <c r="P4" s="10"/>
      <c r="Q4" s="12"/>
    </row>
    <row r="5" spans="1:17" ht="14.25" customHeight="1" thickBot="1">
      <c r="A5" s="13">
        <v>1</v>
      </c>
      <c r="B5" s="58" t="s">
        <v>9</v>
      </c>
      <c r="C5" s="14" t="s">
        <v>10</v>
      </c>
      <c r="D5" s="50"/>
      <c r="E5" s="15">
        <f>D5</f>
        <v>0</v>
      </c>
      <c r="F5" s="16">
        <f>E5-D5</f>
        <v>0</v>
      </c>
      <c r="H5" s="17"/>
      <c r="I5" s="18" t="s">
        <v>11</v>
      </c>
      <c r="J5" s="18"/>
      <c r="K5" s="18"/>
      <c r="L5" s="18"/>
      <c r="M5" s="18"/>
      <c r="N5" s="18"/>
      <c r="O5" s="18"/>
      <c r="P5" s="18"/>
      <c r="Q5" s="19"/>
    </row>
    <row r="6" spans="1:17" ht="14.25" customHeight="1">
      <c r="A6" s="13">
        <v>2</v>
      </c>
      <c r="B6" s="58"/>
      <c r="C6" s="20" t="s">
        <v>12</v>
      </c>
      <c r="D6" s="50"/>
      <c r="E6" s="15">
        <f>IF(M4="時間外労働時間",D6*(1-E42),D6)</f>
        <v>0</v>
      </c>
      <c r="F6" s="16">
        <f t="shared" ref="F6:F41" si="0">E6-D6</f>
        <v>0</v>
      </c>
      <c r="H6" s="17"/>
      <c r="I6" s="59"/>
      <c r="J6" s="21">
        <f>IF(M4="時間外労働時間",-F31,-F30)</f>
        <v>0</v>
      </c>
      <c r="K6" s="22" t="s">
        <v>13</v>
      </c>
      <c r="L6" s="18"/>
      <c r="M6" s="61">
        <f>IF(M4="時間外労働時間",D33,D32)</f>
        <v>0</v>
      </c>
      <c r="N6" s="18"/>
      <c r="O6" s="61">
        <f>IF(M4="時間外労働時間",E33,E32)</f>
        <v>0</v>
      </c>
      <c r="P6" s="23">
        <f>IF(M4="時間外労働時間",-F33,-F32)</f>
        <v>0</v>
      </c>
      <c r="Q6" s="24" t="s">
        <v>13</v>
      </c>
    </row>
    <row r="7" spans="1:17" ht="14.25" customHeight="1" thickBot="1">
      <c r="A7" s="13">
        <v>3</v>
      </c>
      <c r="B7" s="58"/>
      <c r="C7" s="14" t="s">
        <v>14</v>
      </c>
      <c r="D7" s="50"/>
      <c r="E7" s="15">
        <f t="shared" ref="E7:E12" si="1">D7</f>
        <v>0</v>
      </c>
      <c r="F7" s="16">
        <f t="shared" si="0"/>
        <v>0</v>
      </c>
      <c r="H7" s="17"/>
      <c r="I7" s="60"/>
      <c r="J7" s="18" t="s">
        <v>15</v>
      </c>
      <c r="K7" s="18"/>
      <c r="L7" s="18"/>
      <c r="M7" s="62"/>
      <c r="N7" s="18" t="s">
        <v>16</v>
      </c>
      <c r="O7" s="62"/>
      <c r="P7" s="18" t="s">
        <v>17</v>
      </c>
      <c r="Q7" s="19"/>
    </row>
    <row r="8" spans="1:17" ht="14.25" customHeight="1">
      <c r="A8" s="13">
        <v>4</v>
      </c>
      <c r="B8" s="58"/>
      <c r="C8" s="14" t="s">
        <v>18</v>
      </c>
      <c r="D8" s="50"/>
      <c r="E8" s="15">
        <f t="shared" si="1"/>
        <v>0</v>
      </c>
      <c r="F8" s="16">
        <f t="shared" si="0"/>
        <v>0</v>
      </c>
      <c r="H8" s="17"/>
      <c r="I8" s="18"/>
      <c r="J8" s="18"/>
      <c r="K8" s="18"/>
      <c r="L8" s="18"/>
      <c r="M8" s="18"/>
      <c r="N8" s="18"/>
      <c r="O8" s="18"/>
      <c r="P8" s="18"/>
      <c r="Q8" s="19"/>
    </row>
    <row r="9" spans="1:17" ht="14.25" customHeight="1" thickBot="1">
      <c r="A9" s="13">
        <v>5</v>
      </c>
      <c r="B9" s="58"/>
      <c r="C9" s="14" t="s">
        <v>19</v>
      </c>
      <c r="D9" s="50"/>
      <c r="E9" s="15">
        <f t="shared" si="1"/>
        <v>0</v>
      </c>
      <c r="F9" s="16">
        <f t="shared" si="0"/>
        <v>0</v>
      </c>
      <c r="H9" s="17"/>
      <c r="I9" s="18" t="s">
        <v>20</v>
      </c>
      <c r="J9" s="18"/>
      <c r="K9" s="18"/>
      <c r="L9" s="18"/>
      <c r="M9" s="18"/>
      <c r="N9" s="18"/>
      <c r="O9" s="18"/>
      <c r="P9" s="18"/>
      <c r="Q9" s="19"/>
    </row>
    <row r="10" spans="1:17" ht="14.25" customHeight="1">
      <c r="A10" s="13">
        <v>6</v>
      </c>
      <c r="B10" s="58"/>
      <c r="C10" s="14" t="s">
        <v>21</v>
      </c>
      <c r="D10" s="50"/>
      <c r="E10" s="15">
        <f t="shared" si="1"/>
        <v>0</v>
      </c>
      <c r="F10" s="16">
        <f t="shared" si="0"/>
        <v>0</v>
      </c>
      <c r="H10" s="17"/>
      <c r="I10" s="63">
        <f>E36</f>
        <v>0</v>
      </c>
      <c r="J10" s="25">
        <f>IF(D36=0,0,E36/D36)</f>
        <v>0</v>
      </c>
      <c r="K10" s="22" t="s">
        <v>22</v>
      </c>
      <c r="L10" s="18"/>
      <c r="M10" s="18"/>
      <c r="N10" s="18"/>
      <c r="O10" s="18"/>
      <c r="P10" s="18"/>
      <c r="Q10" s="19"/>
    </row>
    <row r="11" spans="1:17" ht="14.25" customHeight="1" thickBot="1">
      <c r="A11" s="13">
        <v>7</v>
      </c>
      <c r="B11" s="58"/>
      <c r="C11" s="14" t="s">
        <v>23</v>
      </c>
      <c r="D11" s="50"/>
      <c r="E11" s="15">
        <f t="shared" si="1"/>
        <v>0</v>
      </c>
      <c r="F11" s="16">
        <f t="shared" si="0"/>
        <v>0</v>
      </c>
      <c r="H11" s="17"/>
      <c r="I11" s="64"/>
      <c r="J11" s="18" t="s">
        <v>24</v>
      </c>
      <c r="K11" s="18"/>
      <c r="L11" s="18"/>
      <c r="M11" s="18"/>
      <c r="N11" s="18"/>
      <c r="O11" s="18"/>
      <c r="P11" s="18"/>
      <c r="Q11" s="19"/>
    </row>
    <row r="12" spans="1:17" ht="14.25" customHeight="1">
      <c r="A12" s="13">
        <v>8</v>
      </c>
      <c r="B12" s="58"/>
      <c r="C12" s="14" t="s">
        <v>25</v>
      </c>
      <c r="D12" s="50"/>
      <c r="E12" s="15">
        <f t="shared" si="1"/>
        <v>0</v>
      </c>
      <c r="F12" s="16">
        <f t="shared" si="0"/>
        <v>0</v>
      </c>
      <c r="H12" s="17"/>
      <c r="I12" s="18"/>
      <c r="J12" s="18"/>
      <c r="K12" s="18"/>
      <c r="L12" s="18"/>
      <c r="M12" s="18"/>
      <c r="N12" s="18"/>
      <c r="O12" s="18"/>
      <c r="P12" s="18"/>
      <c r="Q12" s="19"/>
    </row>
    <row r="13" spans="1:17" ht="14.25" customHeight="1" thickBot="1">
      <c r="A13" s="13">
        <v>9</v>
      </c>
      <c r="B13" s="58"/>
      <c r="C13" s="26" t="s">
        <v>26</v>
      </c>
      <c r="D13" s="27">
        <f>IF(D5="",0,SUM(D5:D12))</f>
        <v>0</v>
      </c>
      <c r="E13" s="28">
        <f>IF(E5="","",SUM(E5:E12))</f>
        <v>0</v>
      </c>
      <c r="F13" s="16">
        <f t="shared" si="0"/>
        <v>0</v>
      </c>
      <c r="H13" s="17"/>
      <c r="I13" s="18" t="s">
        <v>27</v>
      </c>
      <c r="J13" s="18"/>
      <c r="K13" s="18"/>
      <c r="L13" s="18"/>
      <c r="M13" s="18"/>
      <c r="N13" s="18"/>
      <c r="O13" s="18"/>
      <c r="P13" s="18"/>
      <c r="Q13" s="19"/>
    </row>
    <row r="14" spans="1:17" ht="14.25" customHeight="1">
      <c r="A14" s="13">
        <v>10</v>
      </c>
      <c r="B14" s="58" t="s">
        <v>28</v>
      </c>
      <c r="C14" s="14" t="s">
        <v>28</v>
      </c>
      <c r="D14" s="50"/>
      <c r="E14" s="15">
        <f>D14</f>
        <v>0</v>
      </c>
      <c r="F14" s="16">
        <f t="shared" si="0"/>
        <v>0</v>
      </c>
      <c r="H14" s="17"/>
      <c r="I14" s="18"/>
      <c r="J14" s="65">
        <v>60</v>
      </c>
      <c r="K14" s="18"/>
      <c r="L14" s="18"/>
      <c r="M14" s="56">
        <f>IF(E36=0,0,60*D36/E36)</f>
        <v>0</v>
      </c>
      <c r="N14" s="55">
        <f>60-M14</f>
        <v>60</v>
      </c>
      <c r="O14" s="22" t="s">
        <v>29</v>
      </c>
      <c r="P14" s="18"/>
      <c r="Q14" s="19"/>
    </row>
    <row r="15" spans="1:17" ht="14.25" customHeight="1" thickBot="1">
      <c r="A15" s="13">
        <v>11</v>
      </c>
      <c r="B15" s="58"/>
      <c r="C15" s="14" t="s">
        <v>30</v>
      </c>
      <c r="D15" s="50"/>
      <c r="E15" s="15">
        <f>D15</f>
        <v>0</v>
      </c>
      <c r="F15" s="16">
        <f t="shared" si="0"/>
        <v>0</v>
      </c>
      <c r="H15" s="17"/>
      <c r="I15" s="18" t="s">
        <v>31</v>
      </c>
      <c r="J15" s="66"/>
      <c r="K15" s="18" t="s">
        <v>32</v>
      </c>
      <c r="L15" s="18"/>
      <c r="M15" s="57"/>
      <c r="N15" s="18" t="s">
        <v>33</v>
      </c>
      <c r="O15" s="18"/>
      <c r="P15" s="18"/>
      <c r="Q15" s="19"/>
    </row>
    <row r="16" spans="1:17" ht="14.25" customHeight="1">
      <c r="A16" s="13">
        <v>12</v>
      </c>
      <c r="B16" s="58"/>
      <c r="C16" s="26" t="s">
        <v>26</v>
      </c>
      <c r="D16" s="27">
        <f>IF(D13=0,0,SUM(D14:D15))</f>
        <v>0</v>
      </c>
      <c r="E16" s="28">
        <f>IF(E13="","",SUM(E14:E15))</f>
        <v>0</v>
      </c>
      <c r="F16" s="16">
        <f t="shared" si="0"/>
        <v>0</v>
      </c>
      <c r="H16" s="17"/>
      <c r="I16" s="18"/>
      <c r="J16" s="18"/>
      <c r="K16" s="18"/>
      <c r="L16" s="18"/>
      <c r="M16" s="18"/>
      <c r="N16" s="18"/>
      <c r="O16" s="18"/>
      <c r="P16" s="18"/>
      <c r="Q16" s="19"/>
    </row>
    <row r="17" spans="1:17" ht="14.25" customHeight="1" thickBot="1">
      <c r="A17" s="13">
        <v>13</v>
      </c>
      <c r="B17" s="69" t="s">
        <v>34</v>
      </c>
      <c r="C17" s="14" t="s">
        <v>35</v>
      </c>
      <c r="D17" s="50"/>
      <c r="E17" s="15">
        <f>D17</f>
        <v>0</v>
      </c>
      <c r="F17" s="16">
        <f t="shared" si="0"/>
        <v>0</v>
      </c>
      <c r="H17" s="17"/>
      <c r="I17" s="18" t="s">
        <v>36</v>
      </c>
      <c r="J17" s="18"/>
      <c r="K17" s="18"/>
      <c r="L17" s="18"/>
      <c r="M17" s="18"/>
      <c r="N17" s="18"/>
      <c r="O17" s="18"/>
      <c r="P17" s="18"/>
      <c r="Q17" s="19"/>
    </row>
    <row r="18" spans="1:17" ht="14.25" customHeight="1">
      <c r="A18" s="13">
        <v>14</v>
      </c>
      <c r="B18" s="58"/>
      <c r="C18" s="14" t="s">
        <v>37</v>
      </c>
      <c r="D18" s="50"/>
      <c r="E18" s="15">
        <f>D18</f>
        <v>0</v>
      </c>
      <c r="F18" s="16">
        <f t="shared" si="0"/>
        <v>0</v>
      </c>
      <c r="H18" s="17"/>
      <c r="I18" s="70">
        <f>IF(M4="時間外労働時間",-F6/10000,"-")</f>
        <v>0</v>
      </c>
      <c r="J18" s="18"/>
      <c r="K18" s="18"/>
      <c r="L18" s="18"/>
      <c r="M18" s="18" t="s">
        <v>38</v>
      </c>
      <c r="N18" s="18"/>
      <c r="O18" s="18"/>
      <c r="P18" s="18"/>
      <c r="Q18" s="19"/>
    </row>
    <row r="19" spans="1:17" ht="14.25" customHeight="1" thickBot="1">
      <c r="A19" s="13">
        <v>15</v>
      </c>
      <c r="B19" s="58"/>
      <c r="C19" s="14" t="s">
        <v>39</v>
      </c>
      <c r="D19" s="50"/>
      <c r="E19" s="15">
        <f>D19</f>
        <v>0</v>
      </c>
      <c r="F19" s="16">
        <f t="shared" si="0"/>
        <v>0</v>
      </c>
      <c r="H19" s="17"/>
      <c r="I19" s="71"/>
      <c r="J19" s="18" t="s">
        <v>40</v>
      </c>
      <c r="K19" s="18"/>
      <c r="L19" s="18"/>
      <c r="M19" s="18" t="s">
        <v>41</v>
      </c>
      <c r="N19" s="18"/>
      <c r="O19" s="18"/>
      <c r="P19" s="18"/>
      <c r="Q19" s="19"/>
    </row>
    <row r="20" spans="1:17" ht="14.25" customHeight="1">
      <c r="A20" s="13">
        <v>16</v>
      </c>
      <c r="B20" s="58"/>
      <c r="C20" s="14" t="s">
        <v>42</v>
      </c>
      <c r="D20" s="50"/>
      <c r="E20" s="15">
        <f>D20</f>
        <v>0</v>
      </c>
      <c r="F20" s="16">
        <f t="shared" si="0"/>
        <v>0</v>
      </c>
      <c r="H20" s="17"/>
      <c r="I20" s="18"/>
      <c r="J20" s="18"/>
      <c r="K20" s="18"/>
      <c r="L20" s="18"/>
      <c r="M20" s="18" t="s">
        <v>43</v>
      </c>
      <c r="N20" s="18"/>
      <c r="O20" s="18"/>
      <c r="P20" s="18"/>
      <c r="Q20" s="19"/>
    </row>
    <row r="21" spans="1:17" ht="14.25" customHeight="1">
      <c r="A21" s="13">
        <v>17</v>
      </c>
      <c r="B21" s="58"/>
      <c r="C21" s="26" t="s">
        <v>26</v>
      </c>
      <c r="D21" s="27">
        <f>IF(AND(D17="",D18=""),0,SUM(D17:D20))</f>
        <v>0</v>
      </c>
      <c r="E21" s="28">
        <f>IF(AND(E17="",E18=""),"",SUM(E17:E20))</f>
        <v>0</v>
      </c>
      <c r="F21" s="16">
        <f t="shared" si="0"/>
        <v>0</v>
      </c>
      <c r="H21" s="17"/>
      <c r="I21" s="18"/>
      <c r="J21" s="18"/>
      <c r="K21" s="18"/>
      <c r="L21" s="18"/>
      <c r="M21" s="18" t="s">
        <v>44</v>
      </c>
      <c r="N21" s="18"/>
      <c r="O21" s="18"/>
      <c r="P21" s="18"/>
      <c r="Q21" s="19"/>
    </row>
    <row r="22" spans="1:17" ht="14.25" customHeight="1" thickBot="1">
      <c r="A22" s="13">
        <v>18</v>
      </c>
      <c r="B22" s="58" t="s">
        <v>45</v>
      </c>
      <c r="C22" s="14" t="s">
        <v>45</v>
      </c>
      <c r="D22" s="50"/>
      <c r="E22" s="15">
        <f>D22</f>
        <v>0</v>
      </c>
      <c r="F22" s="16">
        <f t="shared" si="0"/>
        <v>0</v>
      </c>
      <c r="H22" s="29"/>
      <c r="I22" s="30"/>
      <c r="J22" s="30"/>
      <c r="K22" s="30"/>
      <c r="L22" s="30"/>
      <c r="M22" s="30"/>
      <c r="N22" s="30"/>
      <c r="O22" s="30"/>
      <c r="P22" s="30"/>
      <c r="Q22" s="31"/>
    </row>
    <row r="23" spans="1:17" ht="14.25" customHeight="1">
      <c r="A23" s="13">
        <v>19</v>
      </c>
      <c r="B23" s="58"/>
      <c r="C23" s="14" t="s">
        <v>46</v>
      </c>
      <c r="D23" s="50"/>
      <c r="E23" s="15">
        <f>D23</f>
        <v>0</v>
      </c>
      <c r="F23" s="16">
        <f t="shared" si="0"/>
        <v>0</v>
      </c>
    </row>
    <row r="24" spans="1:17" ht="14.25" customHeight="1">
      <c r="A24" s="13">
        <v>20</v>
      </c>
      <c r="B24" s="32" t="s">
        <v>47</v>
      </c>
      <c r="C24" s="14" t="s">
        <v>47</v>
      </c>
      <c r="D24" s="50"/>
      <c r="E24" s="15">
        <f>D24+(D6-E6)+(D5-E5)</f>
        <v>0</v>
      </c>
      <c r="F24" s="16">
        <f t="shared" si="0"/>
        <v>0</v>
      </c>
    </row>
    <row r="25" spans="1:17" ht="14.25" customHeight="1">
      <c r="A25" s="13">
        <v>21</v>
      </c>
      <c r="B25" s="72" t="s">
        <v>48</v>
      </c>
      <c r="C25" s="72"/>
      <c r="D25" s="27">
        <f>IF(D13=0,0,D13+D16+D21+D22+D23+D24)</f>
        <v>0</v>
      </c>
      <c r="E25" s="28">
        <f>IF(E13="","",E13+E16+E21+E22+E23+E24)</f>
        <v>0</v>
      </c>
      <c r="F25" s="16">
        <f t="shared" si="0"/>
        <v>0</v>
      </c>
    </row>
    <row r="26" spans="1:17" ht="14.25" customHeight="1"/>
    <row r="27" spans="1:17" ht="14.25" customHeight="1">
      <c r="A27" s="13">
        <v>22</v>
      </c>
      <c r="B27" s="67" t="s">
        <v>49</v>
      </c>
      <c r="C27" s="68"/>
      <c r="D27" s="27">
        <f>D25</f>
        <v>0</v>
      </c>
      <c r="E27" s="28">
        <f>E25</f>
        <v>0</v>
      </c>
      <c r="F27" s="16">
        <f t="shared" si="0"/>
        <v>0</v>
      </c>
    </row>
    <row r="28" spans="1:17" ht="14.25" customHeight="1">
      <c r="A28" s="13">
        <v>23</v>
      </c>
      <c r="B28" s="73" t="s">
        <v>78</v>
      </c>
      <c r="C28" s="74"/>
      <c r="D28" s="51"/>
      <c r="E28" s="33">
        <f>D28</f>
        <v>0</v>
      </c>
      <c r="F28" s="16">
        <f t="shared" si="0"/>
        <v>0</v>
      </c>
    </row>
    <row r="29" spans="1:17" ht="14.25" customHeight="1">
      <c r="A29" s="13">
        <v>24</v>
      </c>
      <c r="B29" s="73" t="s">
        <v>50</v>
      </c>
      <c r="C29" s="74"/>
      <c r="D29" s="51"/>
      <c r="E29" s="33">
        <f>D29</f>
        <v>0</v>
      </c>
      <c r="F29" s="16">
        <f t="shared" si="0"/>
        <v>0</v>
      </c>
    </row>
    <row r="30" spans="1:17" ht="14.25" customHeight="1">
      <c r="A30" s="13">
        <v>25</v>
      </c>
      <c r="B30" s="73" t="s">
        <v>51</v>
      </c>
      <c r="C30" s="74"/>
      <c r="D30" s="50"/>
      <c r="E30" s="33">
        <f>IF(M4="所定労働時間",D30*(1-E42),D30)</f>
        <v>0</v>
      </c>
      <c r="F30" s="16">
        <f t="shared" si="0"/>
        <v>0</v>
      </c>
    </row>
    <row r="31" spans="1:17" ht="14.25" customHeight="1">
      <c r="A31" s="13">
        <v>26</v>
      </c>
      <c r="B31" s="73" t="s">
        <v>80</v>
      </c>
      <c r="C31" s="74"/>
      <c r="D31" s="50"/>
      <c r="E31" s="33">
        <f>IF(M4="時間外労働時間",D31*(1-E42),D31)</f>
        <v>0</v>
      </c>
      <c r="F31" s="16">
        <f t="shared" si="0"/>
        <v>0</v>
      </c>
    </row>
    <row r="32" spans="1:17" ht="14.25" customHeight="1">
      <c r="A32" s="13">
        <v>27</v>
      </c>
      <c r="B32" s="67" t="s">
        <v>52</v>
      </c>
      <c r="C32" s="68"/>
      <c r="D32" s="27">
        <f>IF(D28="",0,D30/(D28+D29)/12)</f>
        <v>0</v>
      </c>
      <c r="E32" s="28">
        <f>IF(E28=0,0,E30/(E28+E29)/12)</f>
        <v>0</v>
      </c>
      <c r="F32" s="16">
        <f>E32-D32</f>
        <v>0</v>
      </c>
    </row>
    <row r="33" spans="1:8" ht="14.25" customHeight="1">
      <c r="A33" s="13">
        <v>28</v>
      </c>
      <c r="B33" s="67" t="s">
        <v>81</v>
      </c>
      <c r="C33" s="68"/>
      <c r="D33" s="27">
        <f>IF(D28="",0,D31/D28/12)</f>
        <v>0</v>
      </c>
      <c r="E33" s="28">
        <f>IF(E28=0,0,E31/E28/12)</f>
        <v>0</v>
      </c>
      <c r="F33" s="16">
        <f t="shared" si="0"/>
        <v>0</v>
      </c>
    </row>
    <row r="34" spans="1:8" ht="14.25" customHeight="1">
      <c r="A34" s="13">
        <v>29</v>
      </c>
      <c r="B34" s="67" t="s">
        <v>53</v>
      </c>
      <c r="C34" s="68"/>
      <c r="D34" s="27">
        <f>IF(D30="",0,D30+D31)</f>
        <v>0</v>
      </c>
      <c r="E34" s="28">
        <f>IF(E30=0,0,E30+E31)</f>
        <v>0</v>
      </c>
      <c r="F34" s="16">
        <f t="shared" si="0"/>
        <v>0</v>
      </c>
    </row>
    <row r="35" spans="1:8" ht="14.25" customHeight="1">
      <c r="A35" s="13">
        <v>30</v>
      </c>
      <c r="B35" s="67" t="s">
        <v>54</v>
      </c>
      <c r="C35" s="68"/>
      <c r="D35" s="27">
        <f>IF(D28="",0,D27/(D28+D29*$D$43))</f>
        <v>0</v>
      </c>
      <c r="E35" s="28">
        <f>IF(E28=0,0,E27/(E28+E29*$D$43))</f>
        <v>0</v>
      </c>
      <c r="F35" s="16">
        <f t="shared" si="0"/>
        <v>0</v>
      </c>
    </row>
    <row r="36" spans="1:8" ht="14.25" customHeight="1">
      <c r="A36" s="13">
        <v>31</v>
      </c>
      <c r="B36" s="67" t="s">
        <v>55</v>
      </c>
      <c r="C36" s="68"/>
      <c r="D36" s="34">
        <f>IF(D34=0,0,D27/D34)</f>
        <v>0</v>
      </c>
      <c r="E36" s="35">
        <f>IF(E34=0,0,E27/E34)</f>
        <v>0</v>
      </c>
      <c r="F36" s="16">
        <f t="shared" si="0"/>
        <v>0</v>
      </c>
    </row>
    <row r="37" spans="1:8" ht="14.25" customHeight="1">
      <c r="A37" s="13">
        <v>32</v>
      </c>
      <c r="B37" s="67" t="s">
        <v>56</v>
      </c>
      <c r="C37" s="68"/>
      <c r="D37" s="34">
        <f>IF(D13=0,0,D27/D13*10000)</f>
        <v>0</v>
      </c>
      <c r="E37" s="35">
        <f>IF(E13=0,0,E27/E13*10000)</f>
        <v>0</v>
      </c>
      <c r="F37" s="16">
        <f t="shared" si="0"/>
        <v>0</v>
      </c>
    </row>
    <row r="38" spans="1:8" ht="14.25" customHeight="1">
      <c r="A38" s="13">
        <v>33</v>
      </c>
      <c r="B38" s="67" t="s">
        <v>57</v>
      </c>
      <c r="C38" s="68"/>
      <c r="D38" s="36">
        <f>IF(D27=0,0,D13/D27*100)</f>
        <v>0</v>
      </c>
      <c r="E38" s="37">
        <f>IF(E27=0,0,E13/E27*100)</f>
        <v>0</v>
      </c>
      <c r="F38" s="16">
        <f t="shared" si="0"/>
        <v>0</v>
      </c>
    </row>
    <row r="39" spans="1:8" ht="14.25" customHeight="1">
      <c r="A39" s="13">
        <v>34</v>
      </c>
      <c r="B39" s="67" t="s">
        <v>58</v>
      </c>
      <c r="C39" s="68"/>
      <c r="D39" s="38">
        <f>IF(D27=0,0,D24/D27*100)</f>
        <v>0</v>
      </c>
      <c r="E39" s="39">
        <f>IF(E27=0,0,E24/E27*100)</f>
        <v>0</v>
      </c>
      <c r="F39" s="16">
        <f t="shared" si="0"/>
        <v>0</v>
      </c>
    </row>
    <row r="40" spans="1:8" ht="14.25" customHeight="1">
      <c r="A40" s="13">
        <v>35</v>
      </c>
      <c r="B40" s="67" t="s">
        <v>59</v>
      </c>
      <c r="C40" s="68"/>
      <c r="D40" s="36">
        <f>IF(D28="",0,D24/(D28+D29*D43))</f>
        <v>0</v>
      </c>
      <c r="E40" s="37">
        <f>IF(E28=0,0,E24/(E28+E29*D43))</f>
        <v>0</v>
      </c>
      <c r="F40" s="16">
        <f t="shared" si="0"/>
        <v>0</v>
      </c>
    </row>
    <row r="41" spans="1:8" ht="14.25" customHeight="1" thickBot="1">
      <c r="A41" s="13">
        <v>36</v>
      </c>
      <c r="B41" s="67" t="s">
        <v>60</v>
      </c>
      <c r="C41" s="68"/>
      <c r="D41" s="40">
        <f>IF(D34=0,0,D24/D34)</f>
        <v>0</v>
      </c>
      <c r="E41" s="41">
        <f>IF(E34=0,0,E24/E34)</f>
        <v>0</v>
      </c>
      <c r="F41" s="42">
        <f t="shared" si="0"/>
        <v>0</v>
      </c>
    </row>
    <row r="42" spans="1:8" ht="14.25" customHeight="1" thickBot="1">
      <c r="B42" s="43" t="s">
        <v>61</v>
      </c>
      <c r="C42" s="44"/>
      <c r="E42" s="45">
        <f>I6/100</f>
        <v>0</v>
      </c>
    </row>
    <row r="43" spans="1:8" ht="14.25" customHeight="1" thickBot="1">
      <c r="B43" s="75" t="s">
        <v>62</v>
      </c>
      <c r="C43" s="76"/>
      <c r="D43" s="52"/>
      <c r="H43" s="1" t="s">
        <v>63</v>
      </c>
    </row>
    <row r="44" spans="1:8">
      <c r="H44" s="1" t="s">
        <v>83</v>
      </c>
    </row>
    <row r="45" spans="1:8">
      <c r="B45" s="43"/>
      <c r="H45" s="1" t="s">
        <v>82</v>
      </c>
    </row>
    <row r="46" spans="1:8">
      <c r="C46" s="46" t="s">
        <v>64</v>
      </c>
      <c r="D46" s="47" t="str">
        <f>D4</f>
        <v>現在</v>
      </c>
      <c r="E46" s="47" t="str">
        <f>E4</f>
        <v>シミュレーション</v>
      </c>
      <c r="F46" s="46"/>
    </row>
    <row r="47" spans="1:8">
      <c r="C47" s="46" t="str">
        <f>C24</f>
        <v>営業利益</v>
      </c>
      <c r="D47" s="48" t="e">
        <f>D24/D24</f>
        <v>#DIV/0!</v>
      </c>
      <c r="E47" s="48" t="e">
        <f>E24/D24</f>
        <v>#DIV/0!</v>
      </c>
      <c r="F47" s="46"/>
    </row>
    <row r="48" spans="1:8">
      <c r="C48" s="46" t="str">
        <f>B41</f>
        <v>時間当たり営業利益</v>
      </c>
      <c r="D48" s="48" t="e">
        <f>D41/D41</f>
        <v>#DIV/0!</v>
      </c>
      <c r="E48" s="48" t="e">
        <f>E41/D41</f>
        <v>#DIV/0!</v>
      </c>
      <c r="F48" s="46"/>
    </row>
    <row r="49" spans="3:6">
      <c r="C49" s="46" t="str">
        <f>B40</f>
        <v>一人当たり営業利益</v>
      </c>
      <c r="D49" s="48" t="e">
        <f>D40/D40</f>
        <v>#DIV/0!</v>
      </c>
      <c r="E49" s="48" t="e">
        <f>E40/D40</f>
        <v>#DIV/0!</v>
      </c>
      <c r="F49" s="46"/>
    </row>
    <row r="50" spans="3:6">
      <c r="C50" s="46" t="str">
        <f>B27</f>
        <v>付加価値</v>
      </c>
      <c r="D50" s="48" t="e">
        <f>D27/D27</f>
        <v>#DIV/0!</v>
      </c>
      <c r="E50" s="48" t="e">
        <f>E27/D27</f>
        <v>#DIV/0!</v>
      </c>
      <c r="F50" s="46"/>
    </row>
    <row r="51" spans="3:6">
      <c r="C51" s="46" t="str">
        <f>B5</f>
        <v>人件費</v>
      </c>
      <c r="D51" s="48" t="e">
        <f>D13/D13</f>
        <v>#DIV/0!</v>
      </c>
      <c r="E51" s="48" t="e">
        <f>E13/D13</f>
        <v>#DIV/0!</v>
      </c>
      <c r="F51" s="46"/>
    </row>
    <row r="52" spans="3:6">
      <c r="C52" s="46" t="str">
        <f>B31</f>
        <v>時間外労働時間</v>
      </c>
      <c r="D52" s="48" t="e">
        <f>D31/D31</f>
        <v>#DIV/0!</v>
      </c>
      <c r="E52" s="48" t="e">
        <f>E31/D31</f>
        <v>#DIV/0!</v>
      </c>
      <c r="F52" s="46"/>
    </row>
    <row r="53" spans="3:6">
      <c r="C53" s="46" t="s">
        <v>65</v>
      </c>
      <c r="D53" s="48" t="e">
        <f>D30/D30</f>
        <v>#DIV/0!</v>
      </c>
      <c r="E53" s="48" t="e">
        <f>E30/D30</f>
        <v>#DIV/0!</v>
      </c>
      <c r="F53" s="46"/>
    </row>
    <row r="54" spans="3:6">
      <c r="C54" s="46" t="str">
        <f>B38</f>
        <v>労働分配率</v>
      </c>
      <c r="D54" s="48" t="e">
        <f>D38/D38</f>
        <v>#DIV/0!</v>
      </c>
      <c r="E54" s="48" t="e">
        <f>E38/D38</f>
        <v>#DIV/0!</v>
      </c>
      <c r="F54" s="46"/>
    </row>
    <row r="55" spans="3:6">
      <c r="C55" s="46" t="s">
        <v>66</v>
      </c>
      <c r="D55" s="48" t="e">
        <f>D36/D36</f>
        <v>#DIV/0!</v>
      </c>
      <c r="E55" s="48" t="e">
        <f>E36/D36</f>
        <v>#DIV/0!</v>
      </c>
      <c r="F55" s="46"/>
    </row>
    <row r="56" spans="3:6">
      <c r="C56" s="46" t="s">
        <v>54</v>
      </c>
      <c r="D56" s="48" t="e">
        <f>D35/D35</f>
        <v>#DIV/0!</v>
      </c>
      <c r="E56" s="48" t="e">
        <f>E35/D35</f>
        <v>#DIV/0!</v>
      </c>
      <c r="F56" s="46"/>
    </row>
  </sheetData>
  <sheetProtection sheet="1" objects="1" scenarios="1" selectLockedCells="1"/>
  <mergeCells count="28">
    <mergeCell ref="B41:C41"/>
    <mergeCell ref="B43:C43"/>
    <mergeCell ref="B35:C35"/>
    <mergeCell ref="B36:C36"/>
    <mergeCell ref="B37:C37"/>
    <mergeCell ref="B38:C38"/>
    <mergeCell ref="B39:C39"/>
    <mergeCell ref="B40:C40"/>
    <mergeCell ref="B34:C34"/>
    <mergeCell ref="B17:B21"/>
    <mergeCell ref="I18:I19"/>
    <mergeCell ref="B22:B23"/>
    <mergeCell ref="B25:C25"/>
    <mergeCell ref="B27:C27"/>
    <mergeCell ref="B28:C28"/>
    <mergeCell ref="B29:C29"/>
    <mergeCell ref="B30:C30"/>
    <mergeCell ref="B31:C31"/>
    <mergeCell ref="B32:C32"/>
    <mergeCell ref="B33:C33"/>
    <mergeCell ref="M14:M15"/>
    <mergeCell ref="B5:B13"/>
    <mergeCell ref="I6:I7"/>
    <mergeCell ref="M6:M7"/>
    <mergeCell ref="O6:O7"/>
    <mergeCell ref="I10:I11"/>
    <mergeCell ref="B14:B16"/>
    <mergeCell ref="J14:J15"/>
  </mergeCells>
  <phoneticPr fontId="2"/>
  <dataValidations count="2">
    <dataValidation type="list" allowBlank="1" showInputMessage="1" showErrorMessage="1" sqref="WVU98304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formula1>"残業時間,所定労働時間"</formula1>
    </dataValidation>
    <dataValidation type="list" allowBlank="1" showInputMessage="1" showErrorMessage="1" sqref="M4">
      <formula1>"時間外労働時間,所定労働時間"</formula1>
    </dataValidation>
  </dataValidation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zoomScale="85" zoomScaleNormal="85" workbookViewId="0">
      <selection activeCell="D5" sqref="D5"/>
    </sheetView>
  </sheetViews>
  <sheetFormatPr defaultRowHeight="13.5"/>
  <cols>
    <col min="1" max="1" width="3.5" style="1" bestFit="1" customWidth="1"/>
    <col min="2" max="2" width="10.25" style="1" customWidth="1"/>
    <col min="3" max="3" width="23.75" style="1" customWidth="1"/>
    <col min="4" max="5" width="12.75" style="1" customWidth="1"/>
    <col min="6" max="6" width="12.75" style="1" bestFit="1" customWidth="1"/>
    <col min="7" max="7" width="4.25" style="1" customWidth="1"/>
    <col min="8" max="8" width="4.375" style="1" customWidth="1"/>
    <col min="9" max="9" width="9" style="1" customWidth="1"/>
    <col min="10" max="10" width="7.5" style="1" customWidth="1"/>
    <col min="11" max="11" width="9" style="1"/>
    <col min="12" max="12" width="8.25" style="1" customWidth="1"/>
    <col min="13" max="13" width="9" style="1" customWidth="1"/>
    <col min="14" max="15" width="9" style="1"/>
    <col min="16" max="16" width="7.5" style="1" customWidth="1"/>
    <col min="17" max="17" width="14" style="1" customWidth="1"/>
    <col min="18" max="256" width="9" style="1"/>
    <col min="257" max="257" width="3.5" style="1" bestFit="1" customWidth="1"/>
    <col min="258" max="258" width="10.25" style="1" customWidth="1"/>
    <col min="259" max="259" width="23.75" style="1" customWidth="1"/>
    <col min="260" max="261" width="12.75" style="1" customWidth="1"/>
    <col min="262" max="262" width="12.75" style="1" bestFit="1" customWidth="1"/>
    <col min="263" max="263" width="4.25" style="1" customWidth="1"/>
    <col min="264" max="264" width="4.375" style="1" customWidth="1"/>
    <col min="265" max="265" width="9" style="1" customWidth="1"/>
    <col min="266" max="266" width="7.5" style="1" customWidth="1"/>
    <col min="267" max="267" width="9" style="1"/>
    <col min="268" max="268" width="8.25" style="1" customWidth="1"/>
    <col min="269" max="269" width="9" style="1" customWidth="1"/>
    <col min="270" max="271" width="9" style="1"/>
    <col min="272" max="272" width="7.5" style="1" customWidth="1"/>
    <col min="273" max="273" width="14" style="1" customWidth="1"/>
    <col min="274" max="512" width="9" style="1"/>
    <col min="513" max="513" width="3.5" style="1" bestFit="1" customWidth="1"/>
    <col min="514" max="514" width="10.25" style="1" customWidth="1"/>
    <col min="515" max="515" width="23.75" style="1" customWidth="1"/>
    <col min="516" max="517" width="12.75" style="1" customWidth="1"/>
    <col min="518" max="518" width="12.75" style="1" bestFit="1" customWidth="1"/>
    <col min="519" max="519" width="4.25" style="1" customWidth="1"/>
    <col min="520" max="520" width="4.375" style="1" customWidth="1"/>
    <col min="521" max="521" width="9" style="1" customWidth="1"/>
    <col min="522" max="522" width="7.5" style="1" customWidth="1"/>
    <col min="523" max="523" width="9" style="1"/>
    <col min="524" max="524" width="8.25" style="1" customWidth="1"/>
    <col min="525" max="525" width="9" style="1" customWidth="1"/>
    <col min="526" max="527" width="9" style="1"/>
    <col min="528" max="528" width="7.5" style="1" customWidth="1"/>
    <col min="529" max="529" width="14" style="1" customWidth="1"/>
    <col min="530" max="768" width="9" style="1"/>
    <col min="769" max="769" width="3.5" style="1" bestFit="1" customWidth="1"/>
    <col min="770" max="770" width="10.25" style="1" customWidth="1"/>
    <col min="771" max="771" width="23.75" style="1" customWidth="1"/>
    <col min="772" max="773" width="12.75" style="1" customWidth="1"/>
    <col min="774" max="774" width="12.75" style="1" bestFit="1" customWidth="1"/>
    <col min="775" max="775" width="4.25" style="1" customWidth="1"/>
    <col min="776" max="776" width="4.375" style="1" customWidth="1"/>
    <col min="777" max="777" width="9" style="1" customWidth="1"/>
    <col min="778" max="778" width="7.5" style="1" customWidth="1"/>
    <col min="779" max="779" width="9" style="1"/>
    <col min="780" max="780" width="8.25" style="1" customWidth="1"/>
    <col min="781" max="781" width="9" style="1" customWidth="1"/>
    <col min="782" max="783" width="9" style="1"/>
    <col min="784" max="784" width="7.5" style="1" customWidth="1"/>
    <col min="785" max="785" width="14" style="1" customWidth="1"/>
    <col min="786" max="1024" width="9" style="1"/>
    <col min="1025" max="1025" width="3.5" style="1" bestFit="1" customWidth="1"/>
    <col min="1026" max="1026" width="10.25" style="1" customWidth="1"/>
    <col min="1027" max="1027" width="23.75" style="1" customWidth="1"/>
    <col min="1028" max="1029" width="12.75" style="1" customWidth="1"/>
    <col min="1030" max="1030" width="12.75" style="1" bestFit="1" customWidth="1"/>
    <col min="1031" max="1031" width="4.25" style="1" customWidth="1"/>
    <col min="1032" max="1032" width="4.375" style="1" customWidth="1"/>
    <col min="1033" max="1033" width="9" style="1" customWidth="1"/>
    <col min="1034" max="1034" width="7.5" style="1" customWidth="1"/>
    <col min="1035" max="1035" width="9" style="1"/>
    <col min="1036" max="1036" width="8.25" style="1" customWidth="1"/>
    <col min="1037" max="1037" width="9" style="1" customWidth="1"/>
    <col min="1038" max="1039" width="9" style="1"/>
    <col min="1040" max="1040" width="7.5" style="1" customWidth="1"/>
    <col min="1041" max="1041" width="14" style="1" customWidth="1"/>
    <col min="1042" max="1280" width="9" style="1"/>
    <col min="1281" max="1281" width="3.5" style="1" bestFit="1" customWidth="1"/>
    <col min="1282" max="1282" width="10.25" style="1" customWidth="1"/>
    <col min="1283" max="1283" width="23.75" style="1" customWidth="1"/>
    <col min="1284" max="1285" width="12.75" style="1" customWidth="1"/>
    <col min="1286" max="1286" width="12.75" style="1" bestFit="1" customWidth="1"/>
    <col min="1287" max="1287" width="4.25" style="1" customWidth="1"/>
    <col min="1288" max="1288" width="4.375" style="1" customWidth="1"/>
    <col min="1289" max="1289" width="9" style="1" customWidth="1"/>
    <col min="1290" max="1290" width="7.5" style="1" customWidth="1"/>
    <col min="1291" max="1291" width="9" style="1"/>
    <col min="1292" max="1292" width="8.25" style="1" customWidth="1"/>
    <col min="1293" max="1293" width="9" style="1" customWidth="1"/>
    <col min="1294" max="1295" width="9" style="1"/>
    <col min="1296" max="1296" width="7.5" style="1" customWidth="1"/>
    <col min="1297" max="1297" width="14" style="1" customWidth="1"/>
    <col min="1298" max="1536" width="9" style="1"/>
    <col min="1537" max="1537" width="3.5" style="1" bestFit="1" customWidth="1"/>
    <col min="1538" max="1538" width="10.25" style="1" customWidth="1"/>
    <col min="1539" max="1539" width="23.75" style="1" customWidth="1"/>
    <col min="1540" max="1541" width="12.75" style="1" customWidth="1"/>
    <col min="1542" max="1542" width="12.75" style="1" bestFit="1" customWidth="1"/>
    <col min="1543" max="1543" width="4.25" style="1" customWidth="1"/>
    <col min="1544" max="1544" width="4.375" style="1" customWidth="1"/>
    <col min="1545" max="1545" width="9" style="1" customWidth="1"/>
    <col min="1546" max="1546" width="7.5" style="1" customWidth="1"/>
    <col min="1547" max="1547" width="9" style="1"/>
    <col min="1548" max="1548" width="8.25" style="1" customWidth="1"/>
    <col min="1549" max="1549" width="9" style="1" customWidth="1"/>
    <col min="1550" max="1551" width="9" style="1"/>
    <col min="1552" max="1552" width="7.5" style="1" customWidth="1"/>
    <col min="1553" max="1553" width="14" style="1" customWidth="1"/>
    <col min="1554" max="1792" width="9" style="1"/>
    <col min="1793" max="1793" width="3.5" style="1" bestFit="1" customWidth="1"/>
    <col min="1794" max="1794" width="10.25" style="1" customWidth="1"/>
    <col min="1795" max="1795" width="23.75" style="1" customWidth="1"/>
    <col min="1796" max="1797" width="12.75" style="1" customWidth="1"/>
    <col min="1798" max="1798" width="12.75" style="1" bestFit="1" customWidth="1"/>
    <col min="1799" max="1799" width="4.25" style="1" customWidth="1"/>
    <col min="1800" max="1800" width="4.375" style="1" customWidth="1"/>
    <col min="1801" max="1801" width="9" style="1" customWidth="1"/>
    <col min="1802" max="1802" width="7.5" style="1" customWidth="1"/>
    <col min="1803" max="1803" width="9" style="1"/>
    <col min="1804" max="1804" width="8.25" style="1" customWidth="1"/>
    <col min="1805" max="1805" width="9" style="1" customWidth="1"/>
    <col min="1806" max="1807" width="9" style="1"/>
    <col min="1808" max="1808" width="7.5" style="1" customWidth="1"/>
    <col min="1809" max="1809" width="14" style="1" customWidth="1"/>
    <col min="1810" max="2048" width="9" style="1"/>
    <col min="2049" max="2049" width="3.5" style="1" bestFit="1" customWidth="1"/>
    <col min="2050" max="2050" width="10.25" style="1" customWidth="1"/>
    <col min="2051" max="2051" width="23.75" style="1" customWidth="1"/>
    <col min="2052" max="2053" width="12.75" style="1" customWidth="1"/>
    <col min="2054" max="2054" width="12.75" style="1" bestFit="1" customWidth="1"/>
    <col min="2055" max="2055" width="4.25" style="1" customWidth="1"/>
    <col min="2056" max="2056" width="4.375" style="1" customWidth="1"/>
    <col min="2057" max="2057" width="9" style="1" customWidth="1"/>
    <col min="2058" max="2058" width="7.5" style="1" customWidth="1"/>
    <col min="2059" max="2059" width="9" style="1"/>
    <col min="2060" max="2060" width="8.25" style="1" customWidth="1"/>
    <col min="2061" max="2061" width="9" style="1" customWidth="1"/>
    <col min="2062" max="2063" width="9" style="1"/>
    <col min="2064" max="2064" width="7.5" style="1" customWidth="1"/>
    <col min="2065" max="2065" width="14" style="1" customWidth="1"/>
    <col min="2066" max="2304" width="9" style="1"/>
    <col min="2305" max="2305" width="3.5" style="1" bestFit="1" customWidth="1"/>
    <col min="2306" max="2306" width="10.25" style="1" customWidth="1"/>
    <col min="2307" max="2307" width="23.75" style="1" customWidth="1"/>
    <col min="2308" max="2309" width="12.75" style="1" customWidth="1"/>
    <col min="2310" max="2310" width="12.75" style="1" bestFit="1" customWidth="1"/>
    <col min="2311" max="2311" width="4.25" style="1" customWidth="1"/>
    <col min="2312" max="2312" width="4.375" style="1" customWidth="1"/>
    <col min="2313" max="2313" width="9" style="1" customWidth="1"/>
    <col min="2314" max="2314" width="7.5" style="1" customWidth="1"/>
    <col min="2315" max="2315" width="9" style="1"/>
    <col min="2316" max="2316" width="8.25" style="1" customWidth="1"/>
    <col min="2317" max="2317" width="9" style="1" customWidth="1"/>
    <col min="2318" max="2319" width="9" style="1"/>
    <col min="2320" max="2320" width="7.5" style="1" customWidth="1"/>
    <col min="2321" max="2321" width="14" style="1" customWidth="1"/>
    <col min="2322" max="2560" width="9" style="1"/>
    <col min="2561" max="2561" width="3.5" style="1" bestFit="1" customWidth="1"/>
    <col min="2562" max="2562" width="10.25" style="1" customWidth="1"/>
    <col min="2563" max="2563" width="23.75" style="1" customWidth="1"/>
    <col min="2564" max="2565" width="12.75" style="1" customWidth="1"/>
    <col min="2566" max="2566" width="12.75" style="1" bestFit="1" customWidth="1"/>
    <col min="2567" max="2567" width="4.25" style="1" customWidth="1"/>
    <col min="2568" max="2568" width="4.375" style="1" customWidth="1"/>
    <col min="2569" max="2569" width="9" style="1" customWidth="1"/>
    <col min="2570" max="2570" width="7.5" style="1" customWidth="1"/>
    <col min="2571" max="2571" width="9" style="1"/>
    <col min="2572" max="2572" width="8.25" style="1" customWidth="1"/>
    <col min="2573" max="2573" width="9" style="1" customWidth="1"/>
    <col min="2574" max="2575" width="9" style="1"/>
    <col min="2576" max="2576" width="7.5" style="1" customWidth="1"/>
    <col min="2577" max="2577" width="14" style="1" customWidth="1"/>
    <col min="2578" max="2816" width="9" style="1"/>
    <col min="2817" max="2817" width="3.5" style="1" bestFit="1" customWidth="1"/>
    <col min="2818" max="2818" width="10.25" style="1" customWidth="1"/>
    <col min="2819" max="2819" width="23.75" style="1" customWidth="1"/>
    <col min="2820" max="2821" width="12.75" style="1" customWidth="1"/>
    <col min="2822" max="2822" width="12.75" style="1" bestFit="1" customWidth="1"/>
    <col min="2823" max="2823" width="4.25" style="1" customWidth="1"/>
    <col min="2824" max="2824" width="4.375" style="1" customWidth="1"/>
    <col min="2825" max="2825" width="9" style="1" customWidth="1"/>
    <col min="2826" max="2826" width="7.5" style="1" customWidth="1"/>
    <col min="2827" max="2827" width="9" style="1"/>
    <col min="2828" max="2828" width="8.25" style="1" customWidth="1"/>
    <col min="2829" max="2829" width="9" style="1" customWidth="1"/>
    <col min="2830" max="2831" width="9" style="1"/>
    <col min="2832" max="2832" width="7.5" style="1" customWidth="1"/>
    <col min="2833" max="2833" width="14" style="1" customWidth="1"/>
    <col min="2834" max="3072" width="9" style="1"/>
    <col min="3073" max="3073" width="3.5" style="1" bestFit="1" customWidth="1"/>
    <col min="3074" max="3074" width="10.25" style="1" customWidth="1"/>
    <col min="3075" max="3075" width="23.75" style="1" customWidth="1"/>
    <col min="3076" max="3077" width="12.75" style="1" customWidth="1"/>
    <col min="3078" max="3078" width="12.75" style="1" bestFit="1" customWidth="1"/>
    <col min="3079" max="3079" width="4.25" style="1" customWidth="1"/>
    <col min="3080" max="3080" width="4.375" style="1" customWidth="1"/>
    <col min="3081" max="3081" width="9" style="1" customWidth="1"/>
    <col min="3082" max="3082" width="7.5" style="1" customWidth="1"/>
    <col min="3083" max="3083" width="9" style="1"/>
    <col min="3084" max="3084" width="8.25" style="1" customWidth="1"/>
    <col min="3085" max="3085" width="9" style="1" customWidth="1"/>
    <col min="3086" max="3087" width="9" style="1"/>
    <col min="3088" max="3088" width="7.5" style="1" customWidth="1"/>
    <col min="3089" max="3089" width="14" style="1" customWidth="1"/>
    <col min="3090" max="3328" width="9" style="1"/>
    <col min="3329" max="3329" width="3.5" style="1" bestFit="1" customWidth="1"/>
    <col min="3330" max="3330" width="10.25" style="1" customWidth="1"/>
    <col min="3331" max="3331" width="23.75" style="1" customWidth="1"/>
    <col min="3332" max="3333" width="12.75" style="1" customWidth="1"/>
    <col min="3334" max="3334" width="12.75" style="1" bestFit="1" customWidth="1"/>
    <col min="3335" max="3335" width="4.25" style="1" customWidth="1"/>
    <col min="3336" max="3336" width="4.375" style="1" customWidth="1"/>
    <col min="3337" max="3337" width="9" style="1" customWidth="1"/>
    <col min="3338" max="3338" width="7.5" style="1" customWidth="1"/>
    <col min="3339" max="3339" width="9" style="1"/>
    <col min="3340" max="3340" width="8.25" style="1" customWidth="1"/>
    <col min="3341" max="3341" width="9" style="1" customWidth="1"/>
    <col min="3342" max="3343" width="9" style="1"/>
    <col min="3344" max="3344" width="7.5" style="1" customWidth="1"/>
    <col min="3345" max="3345" width="14" style="1" customWidth="1"/>
    <col min="3346" max="3584" width="9" style="1"/>
    <col min="3585" max="3585" width="3.5" style="1" bestFit="1" customWidth="1"/>
    <col min="3586" max="3586" width="10.25" style="1" customWidth="1"/>
    <col min="3587" max="3587" width="23.75" style="1" customWidth="1"/>
    <col min="3588" max="3589" width="12.75" style="1" customWidth="1"/>
    <col min="3590" max="3590" width="12.75" style="1" bestFit="1" customWidth="1"/>
    <col min="3591" max="3591" width="4.25" style="1" customWidth="1"/>
    <col min="3592" max="3592" width="4.375" style="1" customWidth="1"/>
    <col min="3593" max="3593" width="9" style="1" customWidth="1"/>
    <col min="3594" max="3594" width="7.5" style="1" customWidth="1"/>
    <col min="3595" max="3595" width="9" style="1"/>
    <col min="3596" max="3596" width="8.25" style="1" customWidth="1"/>
    <col min="3597" max="3597" width="9" style="1" customWidth="1"/>
    <col min="3598" max="3599" width="9" style="1"/>
    <col min="3600" max="3600" width="7.5" style="1" customWidth="1"/>
    <col min="3601" max="3601" width="14" style="1" customWidth="1"/>
    <col min="3602" max="3840" width="9" style="1"/>
    <col min="3841" max="3841" width="3.5" style="1" bestFit="1" customWidth="1"/>
    <col min="3842" max="3842" width="10.25" style="1" customWidth="1"/>
    <col min="3843" max="3843" width="23.75" style="1" customWidth="1"/>
    <col min="3844" max="3845" width="12.75" style="1" customWidth="1"/>
    <col min="3846" max="3846" width="12.75" style="1" bestFit="1" customWidth="1"/>
    <col min="3847" max="3847" width="4.25" style="1" customWidth="1"/>
    <col min="3848" max="3848" width="4.375" style="1" customWidth="1"/>
    <col min="3849" max="3849" width="9" style="1" customWidth="1"/>
    <col min="3850" max="3850" width="7.5" style="1" customWidth="1"/>
    <col min="3851" max="3851" width="9" style="1"/>
    <col min="3852" max="3852" width="8.25" style="1" customWidth="1"/>
    <col min="3853" max="3853" width="9" style="1" customWidth="1"/>
    <col min="3854" max="3855" width="9" style="1"/>
    <col min="3856" max="3856" width="7.5" style="1" customWidth="1"/>
    <col min="3857" max="3857" width="14" style="1" customWidth="1"/>
    <col min="3858" max="4096" width="9" style="1"/>
    <col min="4097" max="4097" width="3.5" style="1" bestFit="1" customWidth="1"/>
    <col min="4098" max="4098" width="10.25" style="1" customWidth="1"/>
    <col min="4099" max="4099" width="23.75" style="1" customWidth="1"/>
    <col min="4100" max="4101" width="12.75" style="1" customWidth="1"/>
    <col min="4102" max="4102" width="12.75" style="1" bestFit="1" customWidth="1"/>
    <col min="4103" max="4103" width="4.25" style="1" customWidth="1"/>
    <col min="4104" max="4104" width="4.375" style="1" customWidth="1"/>
    <col min="4105" max="4105" width="9" style="1" customWidth="1"/>
    <col min="4106" max="4106" width="7.5" style="1" customWidth="1"/>
    <col min="4107" max="4107" width="9" style="1"/>
    <col min="4108" max="4108" width="8.25" style="1" customWidth="1"/>
    <col min="4109" max="4109" width="9" style="1" customWidth="1"/>
    <col min="4110" max="4111" width="9" style="1"/>
    <col min="4112" max="4112" width="7.5" style="1" customWidth="1"/>
    <col min="4113" max="4113" width="14" style="1" customWidth="1"/>
    <col min="4114" max="4352" width="9" style="1"/>
    <col min="4353" max="4353" width="3.5" style="1" bestFit="1" customWidth="1"/>
    <col min="4354" max="4354" width="10.25" style="1" customWidth="1"/>
    <col min="4355" max="4355" width="23.75" style="1" customWidth="1"/>
    <col min="4356" max="4357" width="12.75" style="1" customWidth="1"/>
    <col min="4358" max="4358" width="12.75" style="1" bestFit="1" customWidth="1"/>
    <col min="4359" max="4359" width="4.25" style="1" customWidth="1"/>
    <col min="4360" max="4360" width="4.375" style="1" customWidth="1"/>
    <col min="4361" max="4361" width="9" style="1" customWidth="1"/>
    <col min="4362" max="4362" width="7.5" style="1" customWidth="1"/>
    <col min="4363" max="4363" width="9" style="1"/>
    <col min="4364" max="4364" width="8.25" style="1" customWidth="1"/>
    <col min="4365" max="4365" width="9" style="1" customWidth="1"/>
    <col min="4366" max="4367" width="9" style="1"/>
    <col min="4368" max="4368" width="7.5" style="1" customWidth="1"/>
    <col min="4369" max="4369" width="14" style="1" customWidth="1"/>
    <col min="4370" max="4608" width="9" style="1"/>
    <col min="4609" max="4609" width="3.5" style="1" bestFit="1" customWidth="1"/>
    <col min="4610" max="4610" width="10.25" style="1" customWidth="1"/>
    <col min="4611" max="4611" width="23.75" style="1" customWidth="1"/>
    <col min="4612" max="4613" width="12.75" style="1" customWidth="1"/>
    <col min="4614" max="4614" width="12.75" style="1" bestFit="1" customWidth="1"/>
    <col min="4615" max="4615" width="4.25" style="1" customWidth="1"/>
    <col min="4616" max="4616" width="4.375" style="1" customWidth="1"/>
    <col min="4617" max="4617" width="9" style="1" customWidth="1"/>
    <col min="4618" max="4618" width="7.5" style="1" customWidth="1"/>
    <col min="4619" max="4619" width="9" style="1"/>
    <col min="4620" max="4620" width="8.25" style="1" customWidth="1"/>
    <col min="4621" max="4621" width="9" style="1" customWidth="1"/>
    <col min="4622" max="4623" width="9" style="1"/>
    <col min="4624" max="4624" width="7.5" style="1" customWidth="1"/>
    <col min="4625" max="4625" width="14" style="1" customWidth="1"/>
    <col min="4626" max="4864" width="9" style="1"/>
    <col min="4865" max="4865" width="3.5" style="1" bestFit="1" customWidth="1"/>
    <col min="4866" max="4866" width="10.25" style="1" customWidth="1"/>
    <col min="4867" max="4867" width="23.75" style="1" customWidth="1"/>
    <col min="4868" max="4869" width="12.75" style="1" customWidth="1"/>
    <col min="4870" max="4870" width="12.75" style="1" bestFit="1" customWidth="1"/>
    <col min="4871" max="4871" width="4.25" style="1" customWidth="1"/>
    <col min="4872" max="4872" width="4.375" style="1" customWidth="1"/>
    <col min="4873" max="4873" width="9" style="1" customWidth="1"/>
    <col min="4874" max="4874" width="7.5" style="1" customWidth="1"/>
    <col min="4875" max="4875" width="9" style="1"/>
    <col min="4876" max="4876" width="8.25" style="1" customWidth="1"/>
    <col min="4877" max="4877" width="9" style="1" customWidth="1"/>
    <col min="4878" max="4879" width="9" style="1"/>
    <col min="4880" max="4880" width="7.5" style="1" customWidth="1"/>
    <col min="4881" max="4881" width="14" style="1" customWidth="1"/>
    <col min="4882" max="5120" width="9" style="1"/>
    <col min="5121" max="5121" width="3.5" style="1" bestFit="1" customWidth="1"/>
    <col min="5122" max="5122" width="10.25" style="1" customWidth="1"/>
    <col min="5123" max="5123" width="23.75" style="1" customWidth="1"/>
    <col min="5124" max="5125" width="12.75" style="1" customWidth="1"/>
    <col min="5126" max="5126" width="12.75" style="1" bestFit="1" customWidth="1"/>
    <col min="5127" max="5127" width="4.25" style="1" customWidth="1"/>
    <col min="5128" max="5128" width="4.375" style="1" customWidth="1"/>
    <col min="5129" max="5129" width="9" style="1" customWidth="1"/>
    <col min="5130" max="5130" width="7.5" style="1" customWidth="1"/>
    <col min="5131" max="5131" width="9" style="1"/>
    <col min="5132" max="5132" width="8.25" style="1" customWidth="1"/>
    <col min="5133" max="5133" width="9" style="1" customWidth="1"/>
    <col min="5134" max="5135" width="9" style="1"/>
    <col min="5136" max="5136" width="7.5" style="1" customWidth="1"/>
    <col min="5137" max="5137" width="14" style="1" customWidth="1"/>
    <col min="5138" max="5376" width="9" style="1"/>
    <col min="5377" max="5377" width="3.5" style="1" bestFit="1" customWidth="1"/>
    <col min="5378" max="5378" width="10.25" style="1" customWidth="1"/>
    <col min="5379" max="5379" width="23.75" style="1" customWidth="1"/>
    <col min="5380" max="5381" width="12.75" style="1" customWidth="1"/>
    <col min="5382" max="5382" width="12.75" style="1" bestFit="1" customWidth="1"/>
    <col min="5383" max="5383" width="4.25" style="1" customWidth="1"/>
    <col min="5384" max="5384" width="4.375" style="1" customWidth="1"/>
    <col min="5385" max="5385" width="9" style="1" customWidth="1"/>
    <col min="5386" max="5386" width="7.5" style="1" customWidth="1"/>
    <col min="5387" max="5387" width="9" style="1"/>
    <col min="5388" max="5388" width="8.25" style="1" customWidth="1"/>
    <col min="5389" max="5389" width="9" style="1" customWidth="1"/>
    <col min="5390" max="5391" width="9" style="1"/>
    <col min="5392" max="5392" width="7.5" style="1" customWidth="1"/>
    <col min="5393" max="5393" width="14" style="1" customWidth="1"/>
    <col min="5394" max="5632" width="9" style="1"/>
    <col min="5633" max="5633" width="3.5" style="1" bestFit="1" customWidth="1"/>
    <col min="5634" max="5634" width="10.25" style="1" customWidth="1"/>
    <col min="5635" max="5635" width="23.75" style="1" customWidth="1"/>
    <col min="5636" max="5637" width="12.75" style="1" customWidth="1"/>
    <col min="5638" max="5638" width="12.75" style="1" bestFit="1" customWidth="1"/>
    <col min="5639" max="5639" width="4.25" style="1" customWidth="1"/>
    <col min="5640" max="5640" width="4.375" style="1" customWidth="1"/>
    <col min="5641" max="5641" width="9" style="1" customWidth="1"/>
    <col min="5642" max="5642" width="7.5" style="1" customWidth="1"/>
    <col min="5643" max="5643" width="9" style="1"/>
    <col min="5644" max="5644" width="8.25" style="1" customWidth="1"/>
    <col min="5645" max="5645" width="9" style="1" customWidth="1"/>
    <col min="5646" max="5647" width="9" style="1"/>
    <col min="5648" max="5648" width="7.5" style="1" customWidth="1"/>
    <col min="5649" max="5649" width="14" style="1" customWidth="1"/>
    <col min="5650" max="5888" width="9" style="1"/>
    <col min="5889" max="5889" width="3.5" style="1" bestFit="1" customWidth="1"/>
    <col min="5890" max="5890" width="10.25" style="1" customWidth="1"/>
    <col min="5891" max="5891" width="23.75" style="1" customWidth="1"/>
    <col min="5892" max="5893" width="12.75" style="1" customWidth="1"/>
    <col min="5894" max="5894" width="12.75" style="1" bestFit="1" customWidth="1"/>
    <col min="5895" max="5895" width="4.25" style="1" customWidth="1"/>
    <col min="5896" max="5896" width="4.375" style="1" customWidth="1"/>
    <col min="5897" max="5897" width="9" style="1" customWidth="1"/>
    <col min="5898" max="5898" width="7.5" style="1" customWidth="1"/>
    <col min="5899" max="5899" width="9" style="1"/>
    <col min="5900" max="5900" width="8.25" style="1" customWidth="1"/>
    <col min="5901" max="5901" width="9" style="1" customWidth="1"/>
    <col min="5902" max="5903" width="9" style="1"/>
    <col min="5904" max="5904" width="7.5" style="1" customWidth="1"/>
    <col min="5905" max="5905" width="14" style="1" customWidth="1"/>
    <col min="5906" max="6144" width="9" style="1"/>
    <col min="6145" max="6145" width="3.5" style="1" bestFit="1" customWidth="1"/>
    <col min="6146" max="6146" width="10.25" style="1" customWidth="1"/>
    <col min="6147" max="6147" width="23.75" style="1" customWidth="1"/>
    <col min="6148" max="6149" width="12.75" style="1" customWidth="1"/>
    <col min="6150" max="6150" width="12.75" style="1" bestFit="1" customWidth="1"/>
    <col min="6151" max="6151" width="4.25" style="1" customWidth="1"/>
    <col min="6152" max="6152" width="4.375" style="1" customWidth="1"/>
    <col min="6153" max="6153" width="9" style="1" customWidth="1"/>
    <col min="6154" max="6154" width="7.5" style="1" customWidth="1"/>
    <col min="6155" max="6155" width="9" style="1"/>
    <col min="6156" max="6156" width="8.25" style="1" customWidth="1"/>
    <col min="6157" max="6157" width="9" style="1" customWidth="1"/>
    <col min="6158" max="6159" width="9" style="1"/>
    <col min="6160" max="6160" width="7.5" style="1" customWidth="1"/>
    <col min="6161" max="6161" width="14" style="1" customWidth="1"/>
    <col min="6162" max="6400" width="9" style="1"/>
    <col min="6401" max="6401" width="3.5" style="1" bestFit="1" customWidth="1"/>
    <col min="6402" max="6402" width="10.25" style="1" customWidth="1"/>
    <col min="6403" max="6403" width="23.75" style="1" customWidth="1"/>
    <col min="6404" max="6405" width="12.75" style="1" customWidth="1"/>
    <col min="6406" max="6406" width="12.75" style="1" bestFit="1" customWidth="1"/>
    <col min="6407" max="6407" width="4.25" style="1" customWidth="1"/>
    <col min="6408" max="6408" width="4.375" style="1" customWidth="1"/>
    <col min="6409" max="6409" width="9" style="1" customWidth="1"/>
    <col min="6410" max="6410" width="7.5" style="1" customWidth="1"/>
    <col min="6411" max="6411" width="9" style="1"/>
    <col min="6412" max="6412" width="8.25" style="1" customWidth="1"/>
    <col min="6413" max="6413" width="9" style="1" customWidth="1"/>
    <col min="6414" max="6415" width="9" style="1"/>
    <col min="6416" max="6416" width="7.5" style="1" customWidth="1"/>
    <col min="6417" max="6417" width="14" style="1" customWidth="1"/>
    <col min="6418" max="6656" width="9" style="1"/>
    <col min="6657" max="6657" width="3.5" style="1" bestFit="1" customWidth="1"/>
    <col min="6658" max="6658" width="10.25" style="1" customWidth="1"/>
    <col min="6659" max="6659" width="23.75" style="1" customWidth="1"/>
    <col min="6660" max="6661" width="12.75" style="1" customWidth="1"/>
    <col min="6662" max="6662" width="12.75" style="1" bestFit="1" customWidth="1"/>
    <col min="6663" max="6663" width="4.25" style="1" customWidth="1"/>
    <col min="6664" max="6664" width="4.375" style="1" customWidth="1"/>
    <col min="6665" max="6665" width="9" style="1" customWidth="1"/>
    <col min="6666" max="6666" width="7.5" style="1" customWidth="1"/>
    <col min="6667" max="6667" width="9" style="1"/>
    <col min="6668" max="6668" width="8.25" style="1" customWidth="1"/>
    <col min="6669" max="6669" width="9" style="1" customWidth="1"/>
    <col min="6670" max="6671" width="9" style="1"/>
    <col min="6672" max="6672" width="7.5" style="1" customWidth="1"/>
    <col min="6673" max="6673" width="14" style="1" customWidth="1"/>
    <col min="6674" max="6912" width="9" style="1"/>
    <col min="6913" max="6913" width="3.5" style="1" bestFit="1" customWidth="1"/>
    <col min="6914" max="6914" width="10.25" style="1" customWidth="1"/>
    <col min="6915" max="6915" width="23.75" style="1" customWidth="1"/>
    <col min="6916" max="6917" width="12.75" style="1" customWidth="1"/>
    <col min="6918" max="6918" width="12.75" style="1" bestFit="1" customWidth="1"/>
    <col min="6919" max="6919" width="4.25" style="1" customWidth="1"/>
    <col min="6920" max="6920" width="4.375" style="1" customWidth="1"/>
    <col min="6921" max="6921" width="9" style="1" customWidth="1"/>
    <col min="6922" max="6922" width="7.5" style="1" customWidth="1"/>
    <col min="6923" max="6923" width="9" style="1"/>
    <col min="6924" max="6924" width="8.25" style="1" customWidth="1"/>
    <col min="6925" max="6925" width="9" style="1" customWidth="1"/>
    <col min="6926" max="6927" width="9" style="1"/>
    <col min="6928" max="6928" width="7.5" style="1" customWidth="1"/>
    <col min="6929" max="6929" width="14" style="1" customWidth="1"/>
    <col min="6930" max="7168" width="9" style="1"/>
    <col min="7169" max="7169" width="3.5" style="1" bestFit="1" customWidth="1"/>
    <col min="7170" max="7170" width="10.25" style="1" customWidth="1"/>
    <col min="7171" max="7171" width="23.75" style="1" customWidth="1"/>
    <col min="7172" max="7173" width="12.75" style="1" customWidth="1"/>
    <col min="7174" max="7174" width="12.75" style="1" bestFit="1" customWidth="1"/>
    <col min="7175" max="7175" width="4.25" style="1" customWidth="1"/>
    <col min="7176" max="7176" width="4.375" style="1" customWidth="1"/>
    <col min="7177" max="7177" width="9" style="1" customWidth="1"/>
    <col min="7178" max="7178" width="7.5" style="1" customWidth="1"/>
    <col min="7179" max="7179" width="9" style="1"/>
    <col min="7180" max="7180" width="8.25" style="1" customWidth="1"/>
    <col min="7181" max="7181" width="9" style="1" customWidth="1"/>
    <col min="7182" max="7183" width="9" style="1"/>
    <col min="7184" max="7184" width="7.5" style="1" customWidth="1"/>
    <col min="7185" max="7185" width="14" style="1" customWidth="1"/>
    <col min="7186" max="7424" width="9" style="1"/>
    <col min="7425" max="7425" width="3.5" style="1" bestFit="1" customWidth="1"/>
    <col min="7426" max="7426" width="10.25" style="1" customWidth="1"/>
    <col min="7427" max="7427" width="23.75" style="1" customWidth="1"/>
    <col min="7428" max="7429" width="12.75" style="1" customWidth="1"/>
    <col min="7430" max="7430" width="12.75" style="1" bestFit="1" customWidth="1"/>
    <col min="7431" max="7431" width="4.25" style="1" customWidth="1"/>
    <col min="7432" max="7432" width="4.375" style="1" customWidth="1"/>
    <col min="7433" max="7433" width="9" style="1" customWidth="1"/>
    <col min="7434" max="7434" width="7.5" style="1" customWidth="1"/>
    <col min="7435" max="7435" width="9" style="1"/>
    <col min="7436" max="7436" width="8.25" style="1" customWidth="1"/>
    <col min="7437" max="7437" width="9" style="1" customWidth="1"/>
    <col min="7438" max="7439" width="9" style="1"/>
    <col min="7440" max="7440" width="7.5" style="1" customWidth="1"/>
    <col min="7441" max="7441" width="14" style="1" customWidth="1"/>
    <col min="7442" max="7680" width="9" style="1"/>
    <col min="7681" max="7681" width="3.5" style="1" bestFit="1" customWidth="1"/>
    <col min="7682" max="7682" width="10.25" style="1" customWidth="1"/>
    <col min="7683" max="7683" width="23.75" style="1" customWidth="1"/>
    <col min="7684" max="7685" width="12.75" style="1" customWidth="1"/>
    <col min="7686" max="7686" width="12.75" style="1" bestFit="1" customWidth="1"/>
    <col min="7687" max="7687" width="4.25" style="1" customWidth="1"/>
    <col min="7688" max="7688" width="4.375" style="1" customWidth="1"/>
    <col min="7689" max="7689" width="9" style="1" customWidth="1"/>
    <col min="7690" max="7690" width="7.5" style="1" customWidth="1"/>
    <col min="7691" max="7691" width="9" style="1"/>
    <col min="7692" max="7692" width="8.25" style="1" customWidth="1"/>
    <col min="7693" max="7693" width="9" style="1" customWidth="1"/>
    <col min="7694" max="7695" width="9" style="1"/>
    <col min="7696" max="7696" width="7.5" style="1" customWidth="1"/>
    <col min="7697" max="7697" width="14" style="1" customWidth="1"/>
    <col min="7698" max="7936" width="9" style="1"/>
    <col min="7937" max="7937" width="3.5" style="1" bestFit="1" customWidth="1"/>
    <col min="7938" max="7938" width="10.25" style="1" customWidth="1"/>
    <col min="7939" max="7939" width="23.75" style="1" customWidth="1"/>
    <col min="7940" max="7941" width="12.75" style="1" customWidth="1"/>
    <col min="7942" max="7942" width="12.75" style="1" bestFit="1" customWidth="1"/>
    <col min="7943" max="7943" width="4.25" style="1" customWidth="1"/>
    <col min="7944" max="7944" width="4.375" style="1" customWidth="1"/>
    <col min="7945" max="7945" width="9" style="1" customWidth="1"/>
    <col min="7946" max="7946" width="7.5" style="1" customWidth="1"/>
    <col min="7947" max="7947" width="9" style="1"/>
    <col min="7948" max="7948" width="8.25" style="1" customWidth="1"/>
    <col min="7949" max="7949" width="9" style="1" customWidth="1"/>
    <col min="7950" max="7951" width="9" style="1"/>
    <col min="7952" max="7952" width="7.5" style="1" customWidth="1"/>
    <col min="7953" max="7953" width="14" style="1" customWidth="1"/>
    <col min="7954" max="8192" width="9" style="1"/>
    <col min="8193" max="8193" width="3.5" style="1" bestFit="1" customWidth="1"/>
    <col min="8194" max="8194" width="10.25" style="1" customWidth="1"/>
    <col min="8195" max="8195" width="23.75" style="1" customWidth="1"/>
    <col min="8196" max="8197" width="12.75" style="1" customWidth="1"/>
    <col min="8198" max="8198" width="12.75" style="1" bestFit="1" customWidth="1"/>
    <col min="8199" max="8199" width="4.25" style="1" customWidth="1"/>
    <col min="8200" max="8200" width="4.375" style="1" customWidth="1"/>
    <col min="8201" max="8201" width="9" style="1" customWidth="1"/>
    <col min="8202" max="8202" width="7.5" style="1" customWidth="1"/>
    <col min="8203" max="8203" width="9" style="1"/>
    <col min="8204" max="8204" width="8.25" style="1" customWidth="1"/>
    <col min="8205" max="8205" width="9" style="1" customWidth="1"/>
    <col min="8206" max="8207" width="9" style="1"/>
    <col min="8208" max="8208" width="7.5" style="1" customWidth="1"/>
    <col min="8209" max="8209" width="14" style="1" customWidth="1"/>
    <col min="8210" max="8448" width="9" style="1"/>
    <col min="8449" max="8449" width="3.5" style="1" bestFit="1" customWidth="1"/>
    <col min="8450" max="8450" width="10.25" style="1" customWidth="1"/>
    <col min="8451" max="8451" width="23.75" style="1" customWidth="1"/>
    <col min="8452" max="8453" width="12.75" style="1" customWidth="1"/>
    <col min="8454" max="8454" width="12.75" style="1" bestFit="1" customWidth="1"/>
    <col min="8455" max="8455" width="4.25" style="1" customWidth="1"/>
    <col min="8456" max="8456" width="4.375" style="1" customWidth="1"/>
    <col min="8457" max="8457" width="9" style="1" customWidth="1"/>
    <col min="8458" max="8458" width="7.5" style="1" customWidth="1"/>
    <col min="8459" max="8459" width="9" style="1"/>
    <col min="8460" max="8460" width="8.25" style="1" customWidth="1"/>
    <col min="8461" max="8461" width="9" style="1" customWidth="1"/>
    <col min="8462" max="8463" width="9" style="1"/>
    <col min="8464" max="8464" width="7.5" style="1" customWidth="1"/>
    <col min="8465" max="8465" width="14" style="1" customWidth="1"/>
    <col min="8466" max="8704" width="9" style="1"/>
    <col min="8705" max="8705" width="3.5" style="1" bestFit="1" customWidth="1"/>
    <col min="8706" max="8706" width="10.25" style="1" customWidth="1"/>
    <col min="8707" max="8707" width="23.75" style="1" customWidth="1"/>
    <col min="8708" max="8709" width="12.75" style="1" customWidth="1"/>
    <col min="8710" max="8710" width="12.75" style="1" bestFit="1" customWidth="1"/>
    <col min="8711" max="8711" width="4.25" style="1" customWidth="1"/>
    <col min="8712" max="8712" width="4.375" style="1" customWidth="1"/>
    <col min="8713" max="8713" width="9" style="1" customWidth="1"/>
    <col min="8714" max="8714" width="7.5" style="1" customWidth="1"/>
    <col min="8715" max="8715" width="9" style="1"/>
    <col min="8716" max="8716" width="8.25" style="1" customWidth="1"/>
    <col min="8717" max="8717" width="9" style="1" customWidth="1"/>
    <col min="8718" max="8719" width="9" style="1"/>
    <col min="8720" max="8720" width="7.5" style="1" customWidth="1"/>
    <col min="8721" max="8721" width="14" style="1" customWidth="1"/>
    <col min="8722" max="8960" width="9" style="1"/>
    <col min="8961" max="8961" width="3.5" style="1" bestFit="1" customWidth="1"/>
    <col min="8962" max="8962" width="10.25" style="1" customWidth="1"/>
    <col min="8963" max="8963" width="23.75" style="1" customWidth="1"/>
    <col min="8964" max="8965" width="12.75" style="1" customWidth="1"/>
    <col min="8966" max="8966" width="12.75" style="1" bestFit="1" customWidth="1"/>
    <col min="8967" max="8967" width="4.25" style="1" customWidth="1"/>
    <col min="8968" max="8968" width="4.375" style="1" customWidth="1"/>
    <col min="8969" max="8969" width="9" style="1" customWidth="1"/>
    <col min="8970" max="8970" width="7.5" style="1" customWidth="1"/>
    <col min="8971" max="8971" width="9" style="1"/>
    <col min="8972" max="8972" width="8.25" style="1" customWidth="1"/>
    <col min="8973" max="8973" width="9" style="1" customWidth="1"/>
    <col min="8974" max="8975" width="9" style="1"/>
    <col min="8976" max="8976" width="7.5" style="1" customWidth="1"/>
    <col min="8977" max="8977" width="14" style="1" customWidth="1"/>
    <col min="8978" max="9216" width="9" style="1"/>
    <col min="9217" max="9217" width="3.5" style="1" bestFit="1" customWidth="1"/>
    <col min="9218" max="9218" width="10.25" style="1" customWidth="1"/>
    <col min="9219" max="9219" width="23.75" style="1" customWidth="1"/>
    <col min="9220" max="9221" width="12.75" style="1" customWidth="1"/>
    <col min="9222" max="9222" width="12.75" style="1" bestFit="1" customWidth="1"/>
    <col min="9223" max="9223" width="4.25" style="1" customWidth="1"/>
    <col min="9224" max="9224" width="4.375" style="1" customWidth="1"/>
    <col min="9225" max="9225" width="9" style="1" customWidth="1"/>
    <col min="9226" max="9226" width="7.5" style="1" customWidth="1"/>
    <col min="9227" max="9227" width="9" style="1"/>
    <col min="9228" max="9228" width="8.25" style="1" customWidth="1"/>
    <col min="9229" max="9229" width="9" style="1" customWidth="1"/>
    <col min="9230" max="9231" width="9" style="1"/>
    <col min="9232" max="9232" width="7.5" style="1" customWidth="1"/>
    <col min="9233" max="9233" width="14" style="1" customWidth="1"/>
    <col min="9234" max="9472" width="9" style="1"/>
    <col min="9473" max="9473" width="3.5" style="1" bestFit="1" customWidth="1"/>
    <col min="9474" max="9474" width="10.25" style="1" customWidth="1"/>
    <col min="9475" max="9475" width="23.75" style="1" customWidth="1"/>
    <col min="9476" max="9477" width="12.75" style="1" customWidth="1"/>
    <col min="9478" max="9478" width="12.75" style="1" bestFit="1" customWidth="1"/>
    <col min="9479" max="9479" width="4.25" style="1" customWidth="1"/>
    <col min="9480" max="9480" width="4.375" style="1" customWidth="1"/>
    <col min="9481" max="9481" width="9" style="1" customWidth="1"/>
    <col min="9482" max="9482" width="7.5" style="1" customWidth="1"/>
    <col min="9483" max="9483" width="9" style="1"/>
    <col min="9484" max="9484" width="8.25" style="1" customWidth="1"/>
    <col min="9485" max="9485" width="9" style="1" customWidth="1"/>
    <col min="9486" max="9487" width="9" style="1"/>
    <col min="9488" max="9488" width="7.5" style="1" customWidth="1"/>
    <col min="9489" max="9489" width="14" style="1" customWidth="1"/>
    <col min="9490" max="9728" width="9" style="1"/>
    <col min="9729" max="9729" width="3.5" style="1" bestFit="1" customWidth="1"/>
    <col min="9730" max="9730" width="10.25" style="1" customWidth="1"/>
    <col min="9731" max="9731" width="23.75" style="1" customWidth="1"/>
    <col min="9732" max="9733" width="12.75" style="1" customWidth="1"/>
    <col min="9734" max="9734" width="12.75" style="1" bestFit="1" customWidth="1"/>
    <col min="9735" max="9735" width="4.25" style="1" customWidth="1"/>
    <col min="9736" max="9736" width="4.375" style="1" customWidth="1"/>
    <col min="9737" max="9737" width="9" style="1" customWidth="1"/>
    <col min="9738" max="9738" width="7.5" style="1" customWidth="1"/>
    <col min="9739" max="9739" width="9" style="1"/>
    <col min="9740" max="9740" width="8.25" style="1" customWidth="1"/>
    <col min="9741" max="9741" width="9" style="1" customWidth="1"/>
    <col min="9742" max="9743" width="9" style="1"/>
    <col min="9744" max="9744" width="7.5" style="1" customWidth="1"/>
    <col min="9745" max="9745" width="14" style="1" customWidth="1"/>
    <col min="9746" max="9984" width="9" style="1"/>
    <col min="9985" max="9985" width="3.5" style="1" bestFit="1" customWidth="1"/>
    <col min="9986" max="9986" width="10.25" style="1" customWidth="1"/>
    <col min="9987" max="9987" width="23.75" style="1" customWidth="1"/>
    <col min="9988" max="9989" width="12.75" style="1" customWidth="1"/>
    <col min="9990" max="9990" width="12.75" style="1" bestFit="1" customWidth="1"/>
    <col min="9991" max="9991" width="4.25" style="1" customWidth="1"/>
    <col min="9992" max="9992" width="4.375" style="1" customWidth="1"/>
    <col min="9993" max="9993" width="9" style="1" customWidth="1"/>
    <col min="9994" max="9994" width="7.5" style="1" customWidth="1"/>
    <col min="9995" max="9995" width="9" style="1"/>
    <col min="9996" max="9996" width="8.25" style="1" customWidth="1"/>
    <col min="9997" max="9997" width="9" style="1" customWidth="1"/>
    <col min="9998" max="9999" width="9" style="1"/>
    <col min="10000" max="10000" width="7.5" style="1" customWidth="1"/>
    <col min="10001" max="10001" width="14" style="1" customWidth="1"/>
    <col min="10002" max="10240" width="9" style="1"/>
    <col min="10241" max="10241" width="3.5" style="1" bestFit="1" customWidth="1"/>
    <col min="10242" max="10242" width="10.25" style="1" customWidth="1"/>
    <col min="10243" max="10243" width="23.75" style="1" customWidth="1"/>
    <col min="10244" max="10245" width="12.75" style="1" customWidth="1"/>
    <col min="10246" max="10246" width="12.75" style="1" bestFit="1" customWidth="1"/>
    <col min="10247" max="10247" width="4.25" style="1" customWidth="1"/>
    <col min="10248" max="10248" width="4.375" style="1" customWidth="1"/>
    <col min="10249" max="10249" width="9" style="1" customWidth="1"/>
    <col min="10250" max="10250" width="7.5" style="1" customWidth="1"/>
    <col min="10251" max="10251" width="9" style="1"/>
    <col min="10252" max="10252" width="8.25" style="1" customWidth="1"/>
    <col min="10253" max="10253" width="9" style="1" customWidth="1"/>
    <col min="10254" max="10255" width="9" style="1"/>
    <col min="10256" max="10256" width="7.5" style="1" customWidth="1"/>
    <col min="10257" max="10257" width="14" style="1" customWidth="1"/>
    <col min="10258" max="10496" width="9" style="1"/>
    <col min="10497" max="10497" width="3.5" style="1" bestFit="1" customWidth="1"/>
    <col min="10498" max="10498" width="10.25" style="1" customWidth="1"/>
    <col min="10499" max="10499" width="23.75" style="1" customWidth="1"/>
    <col min="10500" max="10501" width="12.75" style="1" customWidth="1"/>
    <col min="10502" max="10502" width="12.75" style="1" bestFit="1" customWidth="1"/>
    <col min="10503" max="10503" width="4.25" style="1" customWidth="1"/>
    <col min="10504" max="10504" width="4.375" style="1" customWidth="1"/>
    <col min="10505" max="10505" width="9" style="1" customWidth="1"/>
    <col min="10506" max="10506" width="7.5" style="1" customWidth="1"/>
    <col min="10507" max="10507" width="9" style="1"/>
    <col min="10508" max="10508" width="8.25" style="1" customWidth="1"/>
    <col min="10509" max="10509" width="9" style="1" customWidth="1"/>
    <col min="10510" max="10511" width="9" style="1"/>
    <col min="10512" max="10512" width="7.5" style="1" customWidth="1"/>
    <col min="10513" max="10513" width="14" style="1" customWidth="1"/>
    <col min="10514" max="10752" width="9" style="1"/>
    <col min="10753" max="10753" width="3.5" style="1" bestFit="1" customWidth="1"/>
    <col min="10754" max="10754" width="10.25" style="1" customWidth="1"/>
    <col min="10755" max="10755" width="23.75" style="1" customWidth="1"/>
    <col min="10756" max="10757" width="12.75" style="1" customWidth="1"/>
    <col min="10758" max="10758" width="12.75" style="1" bestFit="1" customWidth="1"/>
    <col min="10759" max="10759" width="4.25" style="1" customWidth="1"/>
    <col min="10760" max="10760" width="4.375" style="1" customWidth="1"/>
    <col min="10761" max="10761" width="9" style="1" customWidth="1"/>
    <col min="10762" max="10762" width="7.5" style="1" customWidth="1"/>
    <col min="10763" max="10763" width="9" style="1"/>
    <col min="10764" max="10764" width="8.25" style="1" customWidth="1"/>
    <col min="10765" max="10765" width="9" style="1" customWidth="1"/>
    <col min="10766" max="10767" width="9" style="1"/>
    <col min="10768" max="10768" width="7.5" style="1" customWidth="1"/>
    <col min="10769" max="10769" width="14" style="1" customWidth="1"/>
    <col min="10770" max="11008" width="9" style="1"/>
    <col min="11009" max="11009" width="3.5" style="1" bestFit="1" customWidth="1"/>
    <col min="11010" max="11010" width="10.25" style="1" customWidth="1"/>
    <col min="11011" max="11011" width="23.75" style="1" customWidth="1"/>
    <col min="11012" max="11013" width="12.75" style="1" customWidth="1"/>
    <col min="11014" max="11014" width="12.75" style="1" bestFit="1" customWidth="1"/>
    <col min="11015" max="11015" width="4.25" style="1" customWidth="1"/>
    <col min="11016" max="11016" width="4.375" style="1" customWidth="1"/>
    <col min="11017" max="11017" width="9" style="1" customWidth="1"/>
    <col min="11018" max="11018" width="7.5" style="1" customWidth="1"/>
    <col min="11019" max="11019" width="9" style="1"/>
    <col min="11020" max="11020" width="8.25" style="1" customWidth="1"/>
    <col min="11021" max="11021" width="9" style="1" customWidth="1"/>
    <col min="11022" max="11023" width="9" style="1"/>
    <col min="11024" max="11024" width="7.5" style="1" customWidth="1"/>
    <col min="11025" max="11025" width="14" style="1" customWidth="1"/>
    <col min="11026" max="11264" width="9" style="1"/>
    <col min="11265" max="11265" width="3.5" style="1" bestFit="1" customWidth="1"/>
    <col min="11266" max="11266" width="10.25" style="1" customWidth="1"/>
    <col min="11267" max="11267" width="23.75" style="1" customWidth="1"/>
    <col min="11268" max="11269" width="12.75" style="1" customWidth="1"/>
    <col min="11270" max="11270" width="12.75" style="1" bestFit="1" customWidth="1"/>
    <col min="11271" max="11271" width="4.25" style="1" customWidth="1"/>
    <col min="11272" max="11272" width="4.375" style="1" customWidth="1"/>
    <col min="11273" max="11273" width="9" style="1" customWidth="1"/>
    <col min="11274" max="11274" width="7.5" style="1" customWidth="1"/>
    <col min="11275" max="11275" width="9" style="1"/>
    <col min="11276" max="11276" width="8.25" style="1" customWidth="1"/>
    <col min="11277" max="11277" width="9" style="1" customWidth="1"/>
    <col min="11278" max="11279" width="9" style="1"/>
    <col min="11280" max="11280" width="7.5" style="1" customWidth="1"/>
    <col min="11281" max="11281" width="14" style="1" customWidth="1"/>
    <col min="11282" max="11520" width="9" style="1"/>
    <col min="11521" max="11521" width="3.5" style="1" bestFit="1" customWidth="1"/>
    <col min="11522" max="11522" width="10.25" style="1" customWidth="1"/>
    <col min="11523" max="11523" width="23.75" style="1" customWidth="1"/>
    <col min="11524" max="11525" width="12.75" style="1" customWidth="1"/>
    <col min="11526" max="11526" width="12.75" style="1" bestFit="1" customWidth="1"/>
    <col min="11527" max="11527" width="4.25" style="1" customWidth="1"/>
    <col min="11528" max="11528" width="4.375" style="1" customWidth="1"/>
    <col min="11529" max="11529" width="9" style="1" customWidth="1"/>
    <col min="11530" max="11530" width="7.5" style="1" customWidth="1"/>
    <col min="11531" max="11531" width="9" style="1"/>
    <col min="11532" max="11532" width="8.25" style="1" customWidth="1"/>
    <col min="11533" max="11533" width="9" style="1" customWidth="1"/>
    <col min="11534" max="11535" width="9" style="1"/>
    <col min="11536" max="11536" width="7.5" style="1" customWidth="1"/>
    <col min="11537" max="11537" width="14" style="1" customWidth="1"/>
    <col min="11538" max="11776" width="9" style="1"/>
    <col min="11777" max="11777" width="3.5" style="1" bestFit="1" customWidth="1"/>
    <col min="11778" max="11778" width="10.25" style="1" customWidth="1"/>
    <col min="11779" max="11779" width="23.75" style="1" customWidth="1"/>
    <col min="11780" max="11781" width="12.75" style="1" customWidth="1"/>
    <col min="11782" max="11782" width="12.75" style="1" bestFit="1" customWidth="1"/>
    <col min="11783" max="11783" width="4.25" style="1" customWidth="1"/>
    <col min="11784" max="11784" width="4.375" style="1" customWidth="1"/>
    <col min="11785" max="11785" width="9" style="1" customWidth="1"/>
    <col min="11786" max="11786" width="7.5" style="1" customWidth="1"/>
    <col min="11787" max="11787" width="9" style="1"/>
    <col min="11788" max="11788" width="8.25" style="1" customWidth="1"/>
    <col min="11789" max="11789" width="9" style="1" customWidth="1"/>
    <col min="11790" max="11791" width="9" style="1"/>
    <col min="11792" max="11792" width="7.5" style="1" customWidth="1"/>
    <col min="11793" max="11793" width="14" style="1" customWidth="1"/>
    <col min="11794" max="12032" width="9" style="1"/>
    <col min="12033" max="12033" width="3.5" style="1" bestFit="1" customWidth="1"/>
    <col min="12034" max="12034" width="10.25" style="1" customWidth="1"/>
    <col min="12035" max="12035" width="23.75" style="1" customWidth="1"/>
    <col min="12036" max="12037" width="12.75" style="1" customWidth="1"/>
    <col min="12038" max="12038" width="12.75" style="1" bestFit="1" customWidth="1"/>
    <col min="12039" max="12039" width="4.25" style="1" customWidth="1"/>
    <col min="12040" max="12040" width="4.375" style="1" customWidth="1"/>
    <col min="12041" max="12041" width="9" style="1" customWidth="1"/>
    <col min="12042" max="12042" width="7.5" style="1" customWidth="1"/>
    <col min="12043" max="12043" width="9" style="1"/>
    <col min="12044" max="12044" width="8.25" style="1" customWidth="1"/>
    <col min="12045" max="12045" width="9" style="1" customWidth="1"/>
    <col min="12046" max="12047" width="9" style="1"/>
    <col min="12048" max="12048" width="7.5" style="1" customWidth="1"/>
    <col min="12049" max="12049" width="14" style="1" customWidth="1"/>
    <col min="12050" max="12288" width="9" style="1"/>
    <col min="12289" max="12289" width="3.5" style="1" bestFit="1" customWidth="1"/>
    <col min="12290" max="12290" width="10.25" style="1" customWidth="1"/>
    <col min="12291" max="12291" width="23.75" style="1" customWidth="1"/>
    <col min="12292" max="12293" width="12.75" style="1" customWidth="1"/>
    <col min="12294" max="12294" width="12.75" style="1" bestFit="1" customWidth="1"/>
    <col min="12295" max="12295" width="4.25" style="1" customWidth="1"/>
    <col min="12296" max="12296" width="4.375" style="1" customWidth="1"/>
    <col min="12297" max="12297" width="9" style="1" customWidth="1"/>
    <col min="12298" max="12298" width="7.5" style="1" customWidth="1"/>
    <col min="12299" max="12299" width="9" style="1"/>
    <col min="12300" max="12300" width="8.25" style="1" customWidth="1"/>
    <col min="12301" max="12301" width="9" style="1" customWidth="1"/>
    <col min="12302" max="12303" width="9" style="1"/>
    <col min="12304" max="12304" width="7.5" style="1" customWidth="1"/>
    <col min="12305" max="12305" width="14" style="1" customWidth="1"/>
    <col min="12306" max="12544" width="9" style="1"/>
    <col min="12545" max="12545" width="3.5" style="1" bestFit="1" customWidth="1"/>
    <col min="12546" max="12546" width="10.25" style="1" customWidth="1"/>
    <col min="12547" max="12547" width="23.75" style="1" customWidth="1"/>
    <col min="12548" max="12549" width="12.75" style="1" customWidth="1"/>
    <col min="12550" max="12550" width="12.75" style="1" bestFit="1" customWidth="1"/>
    <col min="12551" max="12551" width="4.25" style="1" customWidth="1"/>
    <col min="12552" max="12552" width="4.375" style="1" customWidth="1"/>
    <col min="12553" max="12553" width="9" style="1" customWidth="1"/>
    <col min="12554" max="12554" width="7.5" style="1" customWidth="1"/>
    <col min="12555" max="12555" width="9" style="1"/>
    <col min="12556" max="12556" width="8.25" style="1" customWidth="1"/>
    <col min="12557" max="12557" width="9" style="1" customWidth="1"/>
    <col min="12558" max="12559" width="9" style="1"/>
    <col min="12560" max="12560" width="7.5" style="1" customWidth="1"/>
    <col min="12561" max="12561" width="14" style="1" customWidth="1"/>
    <col min="12562" max="12800" width="9" style="1"/>
    <col min="12801" max="12801" width="3.5" style="1" bestFit="1" customWidth="1"/>
    <col min="12802" max="12802" width="10.25" style="1" customWidth="1"/>
    <col min="12803" max="12803" width="23.75" style="1" customWidth="1"/>
    <col min="12804" max="12805" width="12.75" style="1" customWidth="1"/>
    <col min="12806" max="12806" width="12.75" style="1" bestFit="1" customWidth="1"/>
    <col min="12807" max="12807" width="4.25" style="1" customWidth="1"/>
    <col min="12808" max="12808" width="4.375" style="1" customWidth="1"/>
    <col min="12809" max="12809" width="9" style="1" customWidth="1"/>
    <col min="12810" max="12810" width="7.5" style="1" customWidth="1"/>
    <col min="12811" max="12811" width="9" style="1"/>
    <col min="12812" max="12812" width="8.25" style="1" customWidth="1"/>
    <col min="12813" max="12813" width="9" style="1" customWidth="1"/>
    <col min="12814" max="12815" width="9" style="1"/>
    <col min="12816" max="12816" width="7.5" style="1" customWidth="1"/>
    <col min="12817" max="12817" width="14" style="1" customWidth="1"/>
    <col min="12818" max="13056" width="9" style="1"/>
    <col min="13057" max="13057" width="3.5" style="1" bestFit="1" customWidth="1"/>
    <col min="13058" max="13058" width="10.25" style="1" customWidth="1"/>
    <col min="13059" max="13059" width="23.75" style="1" customWidth="1"/>
    <col min="13060" max="13061" width="12.75" style="1" customWidth="1"/>
    <col min="13062" max="13062" width="12.75" style="1" bestFit="1" customWidth="1"/>
    <col min="13063" max="13063" width="4.25" style="1" customWidth="1"/>
    <col min="13064" max="13064" width="4.375" style="1" customWidth="1"/>
    <col min="13065" max="13065" width="9" style="1" customWidth="1"/>
    <col min="13066" max="13066" width="7.5" style="1" customWidth="1"/>
    <col min="13067" max="13067" width="9" style="1"/>
    <col min="13068" max="13068" width="8.25" style="1" customWidth="1"/>
    <col min="13069" max="13069" width="9" style="1" customWidth="1"/>
    <col min="13070" max="13071" width="9" style="1"/>
    <col min="13072" max="13072" width="7.5" style="1" customWidth="1"/>
    <col min="13073" max="13073" width="14" style="1" customWidth="1"/>
    <col min="13074" max="13312" width="9" style="1"/>
    <col min="13313" max="13313" width="3.5" style="1" bestFit="1" customWidth="1"/>
    <col min="13314" max="13314" width="10.25" style="1" customWidth="1"/>
    <col min="13315" max="13315" width="23.75" style="1" customWidth="1"/>
    <col min="13316" max="13317" width="12.75" style="1" customWidth="1"/>
    <col min="13318" max="13318" width="12.75" style="1" bestFit="1" customWidth="1"/>
    <col min="13319" max="13319" width="4.25" style="1" customWidth="1"/>
    <col min="13320" max="13320" width="4.375" style="1" customWidth="1"/>
    <col min="13321" max="13321" width="9" style="1" customWidth="1"/>
    <col min="13322" max="13322" width="7.5" style="1" customWidth="1"/>
    <col min="13323" max="13323" width="9" style="1"/>
    <col min="13324" max="13324" width="8.25" style="1" customWidth="1"/>
    <col min="13325" max="13325" width="9" style="1" customWidth="1"/>
    <col min="13326" max="13327" width="9" style="1"/>
    <col min="13328" max="13328" width="7.5" style="1" customWidth="1"/>
    <col min="13329" max="13329" width="14" style="1" customWidth="1"/>
    <col min="13330" max="13568" width="9" style="1"/>
    <col min="13569" max="13569" width="3.5" style="1" bestFit="1" customWidth="1"/>
    <col min="13570" max="13570" width="10.25" style="1" customWidth="1"/>
    <col min="13571" max="13571" width="23.75" style="1" customWidth="1"/>
    <col min="13572" max="13573" width="12.75" style="1" customWidth="1"/>
    <col min="13574" max="13574" width="12.75" style="1" bestFit="1" customWidth="1"/>
    <col min="13575" max="13575" width="4.25" style="1" customWidth="1"/>
    <col min="13576" max="13576" width="4.375" style="1" customWidth="1"/>
    <col min="13577" max="13577" width="9" style="1" customWidth="1"/>
    <col min="13578" max="13578" width="7.5" style="1" customWidth="1"/>
    <col min="13579" max="13579" width="9" style="1"/>
    <col min="13580" max="13580" width="8.25" style="1" customWidth="1"/>
    <col min="13581" max="13581" width="9" style="1" customWidth="1"/>
    <col min="13582" max="13583" width="9" style="1"/>
    <col min="13584" max="13584" width="7.5" style="1" customWidth="1"/>
    <col min="13585" max="13585" width="14" style="1" customWidth="1"/>
    <col min="13586" max="13824" width="9" style="1"/>
    <col min="13825" max="13825" width="3.5" style="1" bestFit="1" customWidth="1"/>
    <col min="13826" max="13826" width="10.25" style="1" customWidth="1"/>
    <col min="13827" max="13827" width="23.75" style="1" customWidth="1"/>
    <col min="13828" max="13829" width="12.75" style="1" customWidth="1"/>
    <col min="13830" max="13830" width="12.75" style="1" bestFit="1" customWidth="1"/>
    <col min="13831" max="13831" width="4.25" style="1" customWidth="1"/>
    <col min="13832" max="13832" width="4.375" style="1" customWidth="1"/>
    <col min="13833" max="13833" width="9" style="1" customWidth="1"/>
    <col min="13834" max="13834" width="7.5" style="1" customWidth="1"/>
    <col min="13835" max="13835" width="9" style="1"/>
    <col min="13836" max="13836" width="8.25" style="1" customWidth="1"/>
    <col min="13837" max="13837" width="9" style="1" customWidth="1"/>
    <col min="13838" max="13839" width="9" style="1"/>
    <col min="13840" max="13840" width="7.5" style="1" customWidth="1"/>
    <col min="13841" max="13841" width="14" style="1" customWidth="1"/>
    <col min="13842" max="14080" width="9" style="1"/>
    <col min="14081" max="14081" width="3.5" style="1" bestFit="1" customWidth="1"/>
    <col min="14082" max="14082" width="10.25" style="1" customWidth="1"/>
    <col min="14083" max="14083" width="23.75" style="1" customWidth="1"/>
    <col min="14084" max="14085" width="12.75" style="1" customWidth="1"/>
    <col min="14086" max="14086" width="12.75" style="1" bestFit="1" customWidth="1"/>
    <col min="14087" max="14087" width="4.25" style="1" customWidth="1"/>
    <col min="14088" max="14088" width="4.375" style="1" customWidth="1"/>
    <col min="14089" max="14089" width="9" style="1" customWidth="1"/>
    <col min="14090" max="14090" width="7.5" style="1" customWidth="1"/>
    <col min="14091" max="14091" width="9" style="1"/>
    <col min="14092" max="14092" width="8.25" style="1" customWidth="1"/>
    <col min="14093" max="14093" width="9" style="1" customWidth="1"/>
    <col min="14094" max="14095" width="9" style="1"/>
    <col min="14096" max="14096" width="7.5" style="1" customWidth="1"/>
    <col min="14097" max="14097" width="14" style="1" customWidth="1"/>
    <col min="14098" max="14336" width="9" style="1"/>
    <col min="14337" max="14337" width="3.5" style="1" bestFit="1" customWidth="1"/>
    <col min="14338" max="14338" width="10.25" style="1" customWidth="1"/>
    <col min="14339" max="14339" width="23.75" style="1" customWidth="1"/>
    <col min="14340" max="14341" width="12.75" style="1" customWidth="1"/>
    <col min="14342" max="14342" width="12.75" style="1" bestFit="1" customWidth="1"/>
    <col min="14343" max="14343" width="4.25" style="1" customWidth="1"/>
    <col min="14344" max="14344" width="4.375" style="1" customWidth="1"/>
    <col min="14345" max="14345" width="9" style="1" customWidth="1"/>
    <col min="14346" max="14346" width="7.5" style="1" customWidth="1"/>
    <col min="14347" max="14347" width="9" style="1"/>
    <col min="14348" max="14348" width="8.25" style="1" customWidth="1"/>
    <col min="14349" max="14349" width="9" style="1" customWidth="1"/>
    <col min="14350" max="14351" width="9" style="1"/>
    <col min="14352" max="14352" width="7.5" style="1" customWidth="1"/>
    <col min="14353" max="14353" width="14" style="1" customWidth="1"/>
    <col min="14354" max="14592" width="9" style="1"/>
    <col min="14593" max="14593" width="3.5" style="1" bestFit="1" customWidth="1"/>
    <col min="14594" max="14594" width="10.25" style="1" customWidth="1"/>
    <col min="14595" max="14595" width="23.75" style="1" customWidth="1"/>
    <col min="14596" max="14597" width="12.75" style="1" customWidth="1"/>
    <col min="14598" max="14598" width="12.75" style="1" bestFit="1" customWidth="1"/>
    <col min="14599" max="14599" width="4.25" style="1" customWidth="1"/>
    <col min="14600" max="14600" width="4.375" style="1" customWidth="1"/>
    <col min="14601" max="14601" width="9" style="1" customWidth="1"/>
    <col min="14602" max="14602" width="7.5" style="1" customWidth="1"/>
    <col min="14603" max="14603" width="9" style="1"/>
    <col min="14604" max="14604" width="8.25" style="1" customWidth="1"/>
    <col min="14605" max="14605" width="9" style="1" customWidth="1"/>
    <col min="14606" max="14607" width="9" style="1"/>
    <col min="14608" max="14608" width="7.5" style="1" customWidth="1"/>
    <col min="14609" max="14609" width="14" style="1" customWidth="1"/>
    <col min="14610" max="14848" width="9" style="1"/>
    <col min="14849" max="14849" width="3.5" style="1" bestFit="1" customWidth="1"/>
    <col min="14850" max="14850" width="10.25" style="1" customWidth="1"/>
    <col min="14851" max="14851" width="23.75" style="1" customWidth="1"/>
    <col min="14852" max="14853" width="12.75" style="1" customWidth="1"/>
    <col min="14854" max="14854" width="12.75" style="1" bestFit="1" customWidth="1"/>
    <col min="14855" max="14855" width="4.25" style="1" customWidth="1"/>
    <col min="14856" max="14856" width="4.375" style="1" customWidth="1"/>
    <col min="14857" max="14857" width="9" style="1" customWidth="1"/>
    <col min="14858" max="14858" width="7.5" style="1" customWidth="1"/>
    <col min="14859" max="14859" width="9" style="1"/>
    <col min="14860" max="14860" width="8.25" style="1" customWidth="1"/>
    <col min="14861" max="14861" width="9" style="1" customWidth="1"/>
    <col min="14862" max="14863" width="9" style="1"/>
    <col min="14864" max="14864" width="7.5" style="1" customWidth="1"/>
    <col min="14865" max="14865" width="14" style="1" customWidth="1"/>
    <col min="14866" max="15104" width="9" style="1"/>
    <col min="15105" max="15105" width="3.5" style="1" bestFit="1" customWidth="1"/>
    <col min="15106" max="15106" width="10.25" style="1" customWidth="1"/>
    <col min="15107" max="15107" width="23.75" style="1" customWidth="1"/>
    <col min="15108" max="15109" width="12.75" style="1" customWidth="1"/>
    <col min="15110" max="15110" width="12.75" style="1" bestFit="1" customWidth="1"/>
    <col min="15111" max="15111" width="4.25" style="1" customWidth="1"/>
    <col min="15112" max="15112" width="4.375" style="1" customWidth="1"/>
    <col min="15113" max="15113" width="9" style="1" customWidth="1"/>
    <col min="15114" max="15114" width="7.5" style="1" customWidth="1"/>
    <col min="15115" max="15115" width="9" style="1"/>
    <col min="15116" max="15116" width="8.25" style="1" customWidth="1"/>
    <col min="15117" max="15117" width="9" style="1" customWidth="1"/>
    <col min="15118" max="15119" width="9" style="1"/>
    <col min="15120" max="15120" width="7.5" style="1" customWidth="1"/>
    <col min="15121" max="15121" width="14" style="1" customWidth="1"/>
    <col min="15122" max="15360" width="9" style="1"/>
    <col min="15361" max="15361" width="3.5" style="1" bestFit="1" customWidth="1"/>
    <col min="15362" max="15362" width="10.25" style="1" customWidth="1"/>
    <col min="15363" max="15363" width="23.75" style="1" customWidth="1"/>
    <col min="15364" max="15365" width="12.75" style="1" customWidth="1"/>
    <col min="15366" max="15366" width="12.75" style="1" bestFit="1" customWidth="1"/>
    <col min="15367" max="15367" width="4.25" style="1" customWidth="1"/>
    <col min="15368" max="15368" width="4.375" style="1" customWidth="1"/>
    <col min="15369" max="15369" width="9" style="1" customWidth="1"/>
    <col min="15370" max="15370" width="7.5" style="1" customWidth="1"/>
    <col min="15371" max="15371" width="9" style="1"/>
    <col min="15372" max="15372" width="8.25" style="1" customWidth="1"/>
    <col min="15373" max="15373" width="9" style="1" customWidth="1"/>
    <col min="15374" max="15375" width="9" style="1"/>
    <col min="15376" max="15376" width="7.5" style="1" customWidth="1"/>
    <col min="15377" max="15377" width="14" style="1" customWidth="1"/>
    <col min="15378" max="15616" width="9" style="1"/>
    <col min="15617" max="15617" width="3.5" style="1" bestFit="1" customWidth="1"/>
    <col min="15618" max="15618" width="10.25" style="1" customWidth="1"/>
    <col min="15619" max="15619" width="23.75" style="1" customWidth="1"/>
    <col min="15620" max="15621" width="12.75" style="1" customWidth="1"/>
    <col min="15622" max="15622" width="12.75" style="1" bestFit="1" customWidth="1"/>
    <col min="15623" max="15623" width="4.25" style="1" customWidth="1"/>
    <col min="15624" max="15624" width="4.375" style="1" customWidth="1"/>
    <col min="15625" max="15625" width="9" style="1" customWidth="1"/>
    <col min="15626" max="15626" width="7.5" style="1" customWidth="1"/>
    <col min="15627" max="15627" width="9" style="1"/>
    <col min="15628" max="15628" width="8.25" style="1" customWidth="1"/>
    <col min="15629" max="15629" width="9" style="1" customWidth="1"/>
    <col min="15630" max="15631" width="9" style="1"/>
    <col min="15632" max="15632" width="7.5" style="1" customWidth="1"/>
    <col min="15633" max="15633" width="14" style="1" customWidth="1"/>
    <col min="15634" max="15872" width="9" style="1"/>
    <col min="15873" max="15873" width="3.5" style="1" bestFit="1" customWidth="1"/>
    <col min="15874" max="15874" width="10.25" style="1" customWidth="1"/>
    <col min="15875" max="15875" width="23.75" style="1" customWidth="1"/>
    <col min="15876" max="15877" width="12.75" style="1" customWidth="1"/>
    <col min="15878" max="15878" width="12.75" style="1" bestFit="1" customWidth="1"/>
    <col min="15879" max="15879" width="4.25" style="1" customWidth="1"/>
    <col min="15880" max="15880" width="4.375" style="1" customWidth="1"/>
    <col min="15881" max="15881" width="9" style="1" customWidth="1"/>
    <col min="15882" max="15882" width="7.5" style="1" customWidth="1"/>
    <col min="15883" max="15883" width="9" style="1"/>
    <col min="15884" max="15884" width="8.25" style="1" customWidth="1"/>
    <col min="15885" max="15885" width="9" style="1" customWidth="1"/>
    <col min="15886" max="15887" width="9" style="1"/>
    <col min="15888" max="15888" width="7.5" style="1" customWidth="1"/>
    <col min="15889" max="15889" width="14" style="1" customWidth="1"/>
    <col min="15890" max="16128" width="9" style="1"/>
    <col min="16129" max="16129" width="3.5" style="1" bestFit="1" customWidth="1"/>
    <col min="16130" max="16130" width="10.25" style="1" customWidth="1"/>
    <col min="16131" max="16131" width="23.75" style="1" customWidth="1"/>
    <col min="16132" max="16133" width="12.75" style="1" customWidth="1"/>
    <col min="16134" max="16134" width="12.75" style="1" bestFit="1" customWidth="1"/>
    <col min="16135" max="16135" width="4.25" style="1" customWidth="1"/>
    <col min="16136" max="16136" width="4.375" style="1" customWidth="1"/>
    <col min="16137" max="16137" width="9" style="1" customWidth="1"/>
    <col min="16138" max="16138" width="7.5" style="1" customWidth="1"/>
    <col min="16139" max="16139" width="9" style="1"/>
    <col min="16140" max="16140" width="8.25" style="1" customWidth="1"/>
    <col min="16141" max="16141" width="9" style="1" customWidth="1"/>
    <col min="16142" max="16143" width="9" style="1"/>
    <col min="16144" max="16144" width="7.5" style="1" customWidth="1"/>
    <col min="16145" max="16145" width="14" style="1" customWidth="1"/>
    <col min="16146" max="16384" width="9" style="1"/>
  </cols>
  <sheetData>
    <row r="1" spans="1:6" ht="14.25" thickBot="1">
      <c r="B1" s="2" t="s">
        <v>67</v>
      </c>
    </row>
    <row r="2" spans="1:6" ht="14.25" thickBot="1">
      <c r="B2" s="3"/>
      <c r="C2" s="1" t="s">
        <v>1</v>
      </c>
    </row>
    <row r="3" spans="1:6" ht="14.25" thickBot="1"/>
    <row r="4" spans="1:6" ht="28.5">
      <c r="A4" s="4" t="s">
        <v>2</v>
      </c>
      <c r="B4" s="5" t="s">
        <v>3</v>
      </c>
      <c r="C4" s="6" t="s">
        <v>4</v>
      </c>
      <c r="D4" s="7" t="s">
        <v>68</v>
      </c>
      <c r="E4" s="7" t="s">
        <v>69</v>
      </c>
      <c r="F4" s="7" t="s">
        <v>5</v>
      </c>
    </row>
    <row r="5" spans="1:6" ht="13.5" customHeight="1">
      <c r="A5" s="13">
        <v>1</v>
      </c>
      <c r="B5" s="58" t="s">
        <v>9</v>
      </c>
      <c r="C5" s="14" t="s">
        <v>10</v>
      </c>
      <c r="D5" s="50"/>
      <c r="E5" s="50"/>
      <c r="F5" s="50"/>
    </row>
    <row r="6" spans="1:6" ht="13.5" customHeight="1">
      <c r="A6" s="13">
        <v>2</v>
      </c>
      <c r="B6" s="58"/>
      <c r="C6" s="20" t="s">
        <v>12</v>
      </c>
      <c r="D6" s="50"/>
      <c r="E6" s="50"/>
      <c r="F6" s="50"/>
    </row>
    <row r="7" spans="1:6" ht="13.5" customHeight="1">
      <c r="A7" s="13">
        <v>3</v>
      </c>
      <c r="B7" s="58"/>
      <c r="C7" s="14" t="s">
        <v>14</v>
      </c>
      <c r="D7" s="50"/>
      <c r="E7" s="50"/>
      <c r="F7" s="50"/>
    </row>
    <row r="8" spans="1:6" ht="13.5" customHeight="1">
      <c r="A8" s="13">
        <v>4</v>
      </c>
      <c r="B8" s="58"/>
      <c r="C8" s="14" t="s">
        <v>18</v>
      </c>
      <c r="D8" s="50"/>
      <c r="E8" s="50"/>
      <c r="F8" s="50"/>
    </row>
    <row r="9" spans="1:6" ht="13.5" customHeight="1">
      <c r="A9" s="13">
        <v>5</v>
      </c>
      <c r="B9" s="58"/>
      <c r="C9" s="14" t="s">
        <v>19</v>
      </c>
      <c r="D9" s="50"/>
      <c r="E9" s="50"/>
      <c r="F9" s="50"/>
    </row>
    <row r="10" spans="1:6" ht="13.5" customHeight="1">
      <c r="A10" s="13">
        <v>6</v>
      </c>
      <c r="B10" s="58"/>
      <c r="C10" s="14" t="s">
        <v>21</v>
      </c>
      <c r="D10" s="50"/>
      <c r="E10" s="50"/>
      <c r="F10" s="50"/>
    </row>
    <row r="11" spans="1:6" ht="13.5" customHeight="1">
      <c r="A11" s="13">
        <v>7</v>
      </c>
      <c r="B11" s="58"/>
      <c r="C11" s="14" t="s">
        <v>23</v>
      </c>
      <c r="D11" s="50"/>
      <c r="E11" s="50"/>
      <c r="F11" s="50"/>
    </row>
    <row r="12" spans="1:6" ht="13.5" customHeight="1">
      <c r="A12" s="13">
        <v>8</v>
      </c>
      <c r="B12" s="58"/>
      <c r="C12" s="14" t="s">
        <v>25</v>
      </c>
      <c r="D12" s="50"/>
      <c r="E12" s="50"/>
      <c r="F12" s="50"/>
    </row>
    <row r="13" spans="1:6" ht="13.5" customHeight="1">
      <c r="A13" s="13">
        <v>9</v>
      </c>
      <c r="B13" s="58"/>
      <c r="C13" s="26" t="s">
        <v>26</v>
      </c>
      <c r="D13" s="27">
        <f>IF(D5="",0,SUM(D5:D12))</f>
        <v>0</v>
      </c>
      <c r="E13" s="27">
        <f t="shared" ref="E13:F13" si="0">IF(E5="",0,SUM(E5:E12))</f>
        <v>0</v>
      </c>
      <c r="F13" s="27">
        <f t="shared" si="0"/>
        <v>0</v>
      </c>
    </row>
    <row r="14" spans="1:6" ht="13.5" customHeight="1">
      <c r="A14" s="13">
        <v>10</v>
      </c>
      <c r="B14" s="58" t="s">
        <v>28</v>
      </c>
      <c r="C14" s="14" t="s">
        <v>28</v>
      </c>
      <c r="D14" s="50"/>
      <c r="E14" s="50"/>
      <c r="F14" s="50"/>
    </row>
    <row r="15" spans="1:6" ht="13.5" customHeight="1">
      <c r="A15" s="13">
        <v>11</v>
      </c>
      <c r="B15" s="58"/>
      <c r="C15" s="14" t="s">
        <v>30</v>
      </c>
      <c r="D15" s="50"/>
      <c r="E15" s="50"/>
      <c r="F15" s="50"/>
    </row>
    <row r="16" spans="1:6" ht="13.5" customHeight="1">
      <c r="A16" s="13">
        <v>12</v>
      </c>
      <c r="B16" s="58"/>
      <c r="C16" s="26" t="s">
        <v>26</v>
      </c>
      <c r="D16" s="27">
        <f>IF(D13=0,0,SUM(D14:D15))</f>
        <v>0</v>
      </c>
      <c r="E16" s="27">
        <f t="shared" ref="E16:F16" si="1">IF(E13=0,0,SUM(E14:E15))</f>
        <v>0</v>
      </c>
      <c r="F16" s="27">
        <f t="shared" si="1"/>
        <v>0</v>
      </c>
    </row>
    <row r="17" spans="1:6" ht="13.5" customHeight="1">
      <c r="A17" s="13">
        <v>13</v>
      </c>
      <c r="B17" s="69" t="s">
        <v>34</v>
      </c>
      <c r="C17" s="14" t="s">
        <v>35</v>
      </c>
      <c r="D17" s="50"/>
      <c r="E17" s="50"/>
      <c r="F17" s="50"/>
    </row>
    <row r="18" spans="1:6" ht="13.5" customHeight="1">
      <c r="A18" s="13">
        <v>14</v>
      </c>
      <c r="B18" s="58"/>
      <c r="C18" s="14" t="s">
        <v>37</v>
      </c>
      <c r="D18" s="50"/>
      <c r="E18" s="50"/>
      <c r="F18" s="50"/>
    </row>
    <row r="19" spans="1:6" ht="13.5" customHeight="1">
      <c r="A19" s="13">
        <v>15</v>
      </c>
      <c r="B19" s="58"/>
      <c r="C19" s="14" t="s">
        <v>39</v>
      </c>
      <c r="D19" s="50"/>
      <c r="E19" s="50"/>
      <c r="F19" s="50"/>
    </row>
    <row r="20" spans="1:6" ht="13.5" customHeight="1">
      <c r="A20" s="13">
        <v>16</v>
      </c>
      <c r="B20" s="58"/>
      <c r="C20" s="14" t="s">
        <v>42</v>
      </c>
      <c r="D20" s="50"/>
      <c r="E20" s="50"/>
      <c r="F20" s="50"/>
    </row>
    <row r="21" spans="1:6" ht="13.5" customHeight="1">
      <c r="A21" s="13">
        <v>17</v>
      </c>
      <c r="B21" s="58"/>
      <c r="C21" s="26" t="s">
        <v>26</v>
      </c>
      <c r="D21" s="27">
        <f>IF(AND(D17="",D18=""),0,SUM(D17:D20))</f>
        <v>0</v>
      </c>
      <c r="E21" s="27">
        <f t="shared" ref="E21:F21" si="2">IF(AND(E17="",E18=""),0,SUM(E17:E20))</f>
        <v>0</v>
      </c>
      <c r="F21" s="27">
        <f t="shared" si="2"/>
        <v>0</v>
      </c>
    </row>
    <row r="22" spans="1:6" ht="13.5" customHeight="1">
      <c r="A22" s="13">
        <v>18</v>
      </c>
      <c r="B22" s="58" t="s">
        <v>45</v>
      </c>
      <c r="C22" s="14" t="s">
        <v>45</v>
      </c>
      <c r="D22" s="50"/>
      <c r="E22" s="50"/>
      <c r="F22" s="50"/>
    </row>
    <row r="23" spans="1:6" ht="13.5" customHeight="1">
      <c r="A23" s="13">
        <v>19</v>
      </c>
      <c r="B23" s="58"/>
      <c r="C23" s="14" t="s">
        <v>46</v>
      </c>
      <c r="D23" s="50"/>
      <c r="E23" s="50"/>
      <c r="F23" s="50"/>
    </row>
    <row r="24" spans="1:6" ht="13.5" customHeight="1">
      <c r="A24" s="13">
        <v>20</v>
      </c>
      <c r="B24" s="32" t="s">
        <v>47</v>
      </c>
      <c r="C24" s="14" t="s">
        <v>47</v>
      </c>
      <c r="D24" s="50"/>
      <c r="E24" s="50"/>
      <c r="F24" s="50"/>
    </row>
    <row r="25" spans="1:6" ht="13.5" customHeight="1">
      <c r="A25" s="13">
        <v>21</v>
      </c>
      <c r="B25" s="72" t="s">
        <v>48</v>
      </c>
      <c r="C25" s="72"/>
      <c r="D25" s="27">
        <f>IF(D13=0,0,D13+D16+D21+D22+D23+D24)</f>
        <v>0</v>
      </c>
      <c r="E25" s="27">
        <f t="shared" ref="E25:F25" si="3">IF(E13=0,0,E13+E16+E21+E22+E23+E24)</f>
        <v>0</v>
      </c>
      <c r="F25" s="27">
        <f t="shared" si="3"/>
        <v>0</v>
      </c>
    </row>
    <row r="26" spans="1:6" ht="13.5" customHeight="1"/>
    <row r="27" spans="1:6" ht="13.5" customHeight="1">
      <c r="A27" s="13">
        <v>22</v>
      </c>
      <c r="B27" s="67" t="s">
        <v>49</v>
      </c>
      <c r="C27" s="68"/>
      <c r="D27" s="27">
        <f>D25</f>
        <v>0</v>
      </c>
      <c r="E27" s="27">
        <f>E25</f>
        <v>0</v>
      </c>
      <c r="F27" s="27">
        <f>F25</f>
        <v>0</v>
      </c>
    </row>
    <row r="28" spans="1:6" ht="13.5" customHeight="1">
      <c r="A28" s="13">
        <v>23</v>
      </c>
      <c r="B28" s="73" t="s">
        <v>78</v>
      </c>
      <c r="C28" s="74"/>
      <c r="D28" s="51"/>
      <c r="E28" s="51"/>
      <c r="F28" s="51"/>
    </row>
    <row r="29" spans="1:6" ht="13.5" customHeight="1">
      <c r="A29" s="13">
        <v>24</v>
      </c>
      <c r="B29" s="73" t="s">
        <v>50</v>
      </c>
      <c r="C29" s="74"/>
      <c r="D29" s="51"/>
      <c r="E29" s="51"/>
      <c r="F29" s="51"/>
    </row>
    <row r="30" spans="1:6" ht="13.5" customHeight="1">
      <c r="A30" s="13">
        <v>25</v>
      </c>
      <c r="B30" s="73" t="s">
        <v>51</v>
      </c>
      <c r="C30" s="74"/>
      <c r="D30" s="50"/>
      <c r="E30" s="50"/>
      <c r="F30" s="50"/>
    </row>
    <row r="31" spans="1:6" ht="13.5" customHeight="1">
      <c r="A31" s="13">
        <v>26</v>
      </c>
      <c r="B31" s="73" t="s">
        <v>80</v>
      </c>
      <c r="C31" s="74"/>
      <c r="D31" s="50"/>
      <c r="E31" s="50"/>
      <c r="F31" s="50"/>
    </row>
    <row r="32" spans="1:6" ht="13.5" customHeight="1">
      <c r="A32" s="13">
        <v>27</v>
      </c>
      <c r="B32" s="67" t="s">
        <v>52</v>
      </c>
      <c r="C32" s="68"/>
      <c r="D32" s="27">
        <f>IF(D28="",0,D30/(D28+D29)/12)</f>
        <v>0</v>
      </c>
      <c r="E32" s="27">
        <f t="shared" ref="E32:F32" si="4">IF(E28="",0,E30/(E28+E29)/12)</f>
        <v>0</v>
      </c>
      <c r="F32" s="27">
        <f t="shared" si="4"/>
        <v>0</v>
      </c>
    </row>
    <row r="33" spans="1:6" ht="13.5" customHeight="1">
      <c r="A33" s="13">
        <v>28</v>
      </c>
      <c r="B33" s="67" t="s">
        <v>81</v>
      </c>
      <c r="C33" s="68"/>
      <c r="D33" s="27">
        <f>IF(D28="",0,D31/D28/12)</f>
        <v>0</v>
      </c>
      <c r="E33" s="27">
        <f t="shared" ref="E33:F33" si="5">IF(E28="",0,E31/E28/12)</f>
        <v>0</v>
      </c>
      <c r="F33" s="27">
        <f t="shared" si="5"/>
        <v>0</v>
      </c>
    </row>
    <row r="34" spans="1:6" ht="13.5" customHeight="1">
      <c r="A34" s="13">
        <v>29</v>
      </c>
      <c r="B34" s="67" t="s">
        <v>53</v>
      </c>
      <c r="C34" s="68"/>
      <c r="D34" s="27">
        <f>IF(D30="",0,D30+D31)</f>
        <v>0</v>
      </c>
      <c r="E34" s="27">
        <f t="shared" ref="E34:F34" si="6">IF(E30="",0,E30+E31)</f>
        <v>0</v>
      </c>
      <c r="F34" s="27">
        <f t="shared" si="6"/>
        <v>0</v>
      </c>
    </row>
    <row r="35" spans="1:6" ht="13.5" customHeight="1">
      <c r="A35" s="13">
        <v>30</v>
      </c>
      <c r="B35" s="67" t="s">
        <v>54</v>
      </c>
      <c r="C35" s="68"/>
      <c r="D35" s="27">
        <f>IF(D28="",0,D27/(D28+D29*$D$43))</f>
        <v>0</v>
      </c>
      <c r="E35" s="27">
        <f t="shared" ref="E35:F35" si="7">IF(E28="",0,E27/(E28+E29*$D$43))</f>
        <v>0</v>
      </c>
      <c r="F35" s="27">
        <f t="shared" si="7"/>
        <v>0</v>
      </c>
    </row>
    <row r="36" spans="1:6" ht="13.5" customHeight="1">
      <c r="A36" s="13">
        <v>31</v>
      </c>
      <c r="B36" s="67" t="s">
        <v>55</v>
      </c>
      <c r="C36" s="68"/>
      <c r="D36" s="34">
        <f>IF(D34=0,0,D27/D34)</f>
        <v>0</v>
      </c>
      <c r="E36" s="34">
        <f t="shared" ref="E36:F36" si="8">IF(E34=0,0,E27/E34)</f>
        <v>0</v>
      </c>
      <c r="F36" s="34">
        <f t="shared" si="8"/>
        <v>0</v>
      </c>
    </row>
    <row r="37" spans="1:6" ht="13.5" customHeight="1">
      <c r="A37" s="13">
        <v>32</v>
      </c>
      <c r="B37" s="67" t="s">
        <v>56</v>
      </c>
      <c r="C37" s="68"/>
      <c r="D37" s="34">
        <f>IF(D13=0,0,D27/D13*10000)</f>
        <v>0</v>
      </c>
      <c r="E37" s="34">
        <f t="shared" ref="E37:F37" si="9">IF(E13=0,0,E27/E13*10000)</f>
        <v>0</v>
      </c>
      <c r="F37" s="34">
        <f t="shared" si="9"/>
        <v>0</v>
      </c>
    </row>
    <row r="38" spans="1:6" ht="13.5" customHeight="1">
      <c r="A38" s="13">
        <v>33</v>
      </c>
      <c r="B38" s="67" t="s">
        <v>57</v>
      </c>
      <c r="C38" s="68"/>
      <c r="D38" s="36">
        <f>IF(D27=0,0,D13/D27*100)</f>
        <v>0</v>
      </c>
      <c r="E38" s="36">
        <f t="shared" ref="E38:F38" si="10">IF(E27=0,0,E13/E27*100)</f>
        <v>0</v>
      </c>
      <c r="F38" s="36">
        <f t="shared" si="10"/>
        <v>0</v>
      </c>
    </row>
    <row r="39" spans="1:6" ht="13.5" customHeight="1">
      <c r="A39" s="13">
        <v>34</v>
      </c>
      <c r="B39" s="67" t="s">
        <v>58</v>
      </c>
      <c r="C39" s="68"/>
      <c r="D39" s="38">
        <f>IF(D27=0,0,D24/D27*100)</f>
        <v>0</v>
      </c>
      <c r="E39" s="38">
        <f t="shared" ref="E39:F39" si="11">IF(E27=0,0,E24/E27*100)</f>
        <v>0</v>
      </c>
      <c r="F39" s="38">
        <f t="shared" si="11"/>
        <v>0</v>
      </c>
    </row>
    <row r="40" spans="1:6" ht="13.5" customHeight="1">
      <c r="A40" s="13">
        <v>35</v>
      </c>
      <c r="B40" s="67" t="s">
        <v>59</v>
      </c>
      <c r="C40" s="68"/>
      <c r="D40" s="36">
        <f>IF(D28="",0,D24/(D28+D29*$D$43))</f>
        <v>0</v>
      </c>
      <c r="E40" s="36">
        <f t="shared" ref="E40:F40" si="12">IF(E28="",0,E24/(E28+E29*$D$43))</f>
        <v>0</v>
      </c>
      <c r="F40" s="36">
        <f t="shared" si="12"/>
        <v>0</v>
      </c>
    </row>
    <row r="41" spans="1:6" ht="13.5" customHeight="1" thickBot="1">
      <c r="A41" s="13">
        <v>36</v>
      </c>
      <c r="B41" s="67" t="s">
        <v>60</v>
      </c>
      <c r="C41" s="68"/>
      <c r="D41" s="40">
        <f>IF(D34=0,0,D24/D34)</f>
        <v>0</v>
      </c>
      <c r="E41" s="40">
        <f t="shared" ref="E41:F41" si="13">IF(E34=0,0,E24/E34)</f>
        <v>0</v>
      </c>
      <c r="F41" s="40">
        <f t="shared" si="13"/>
        <v>0</v>
      </c>
    </row>
    <row r="42" spans="1:6" ht="13.5" customHeight="1" thickBot="1">
      <c r="B42" s="43" t="s">
        <v>61</v>
      </c>
      <c r="C42" s="44"/>
      <c r="E42" s="45"/>
    </row>
    <row r="43" spans="1:6" ht="13.5" customHeight="1" thickBot="1">
      <c r="B43" s="75" t="s">
        <v>62</v>
      </c>
      <c r="C43" s="76"/>
      <c r="D43" s="52"/>
    </row>
    <row r="44" spans="1:6" ht="14.25" customHeight="1"/>
    <row r="45" spans="1:6">
      <c r="B45" s="43"/>
    </row>
    <row r="46" spans="1:6">
      <c r="C46" s="46" t="s">
        <v>64</v>
      </c>
      <c r="D46" s="47" t="str">
        <f>D4</f>
        <v>前々年</v>
      </c>
      <c r="E46" s="47" t="str">
        <f>E4</f>
        <v>前年</v>
      </c>
      <c r="F46" s="47" t="str">
        <f>F4</f>
        <v>現在</v>
      </c>
    </row>
    <row r="47" spans="1:6">
      <c r="C47" s="46" t="str">
        <f>C24</f>
        <v>営業利益</v>
      </c>
      <c r="D47" s="48" t="e">
        <f>D24/$F$24</f>
        <v>#DIV/0!</v>
      </c>
      <c r="E47" s="48" t="e">
        <f>E24/$F$24</f>
        <v>#DIV/0!</v>
      </c>
      <c r="F47" s="48" t="e">
        <f>F24/$F$24</f>
        <v>#DIV/0!</v>
      </c>
    </row>
    <row r="48" spans="1:6">
      <c r="C48" s="46" t="str">
        <f>B41</f>
        <v>時間当たり営業利益</v>
      </c>
      <c r="D48" s="48" t="e">
        <f>D41/$F$41</f>
        <v>#DIV/0!</v>
      </c>
      <c r="E48" s="48" t="e">
        <f>E41/$F$41</f>
        <v>#DIV/0!</v>
      </c>
      <c r="F48" s="48" t="e">
        <f>F41/$F$41</f>
        <v>#DIV/0!</v>
      </c>
    </row>
    <row r="49" spans="3:6">
      <c r="C49" s="46" t="str">
        <f>B40</f>
        <v>一人当たり営業利益</v>
      </c>
      <c r="D49" s="48" t="e">
        <f>D40/$F$40</f>
        <v>#DIV/0!</v>
      </c>
      <c r="E49" s="48" t="e">
        <f>E40/$F$40</f>
        <v>#DIV/0!</v>
      </c>
      <c r="F49" s="48" t="e">
        <f>F40/$F$40</f>
        <v>#DIV/0!</v>
      </c>
    </row>
    <row r="50" spans="3:6">
      <c r="C50" s="46" t="str">
        <f>B27</f>
        <v>付加価値</v>
      </c>
      <c r="D50" s="48" t="e">
        <f>D27/$F$27</f>
        <v>#DIV/0!</v>
      </c>
      <c r="E50" s="48" t="e">
        <f>E27/$F$27</f>
        <v>#DIV/0!</v>
      </c>
      <c r="F50" s="48" t="e">
        <f>F27/$F$27</f>
        <v>#DIV/0!</v>
      </c>
    </row>
    <row r="51" spans="3:6">
      <c r="C51" s="46" t="str">
        <f>B5</f>
        <v>人件費</v>
      </c>
      <c r="D51" s="48" t="e">
        <f>D13/$F$13</f>
        <v>#DIV/0!</v>
      </c>
      <c r="E51" s="48" t="e">
        <f>E13/$F$13</f>
        <v>#DIV/0!</v>
      </c>
      <c r="F51" s="48" t="e">
        <f>F13/$F$13</f>
        <v>#DIV/0!</v>
      </c>
    </row>
    <row r="52" spans="3:6">
      <c r="C52" s="46" t="str">
        <f>B31</f>
        <v>時間外労働時間</v>
      </c>
      <c r="D52" s="48" t="e">
        <f>D31/$F$31</f>
        <v>#DIV/0!</v>
      </c>
      <c r="E52" s="48" t="e">
        <f>E31/$F$31</f>
        <v>#DIV/0!</v>
      </c>
      <c r="F52" s="48" t="e">
        <f>F31/$F$31</f>
        <v>#DIV/0!</v>
      </c>
    </row>
    <row r="53" spans="3:6">
      <c r="C53" s="46" t="s">
        <v>65</v>
      </c>
      <c r="D53" s="48" t="e">
        <f>D30/$F$30</f>
        <v>#DIV/0!</v>
      </c>
      <c r="E53" s="48" t="e">
        <f>E30/$F$30</f>
        <v>#DIV/0!</v>
      </c>
      <c r="F53" s="48" t="e">
        <f>F30/$F$30</f>
        <v>#DIV/0!</v>
      </c>
    </row>
    <row r="54" spans="3:6">
      <c r="C54" s="46" t="str">
        <f>B38</f>
        <v>労働分配率</v>
      </c>
      <c r="D54" s="48" t="e">
        <f>D38/$F$38</f>
        <v>#DIV/0!</v>
      </c>
      <c r="E54" s="48" t="e">
        <f>E38/$F$38</f>
        <v>#DIV/0!</v>
      </c>
      <c r="F54" s="48" t="e">
        <f>F38/$F$38</f>
        <v>#DIV/0!</v>
      </c>
    </row>
    <row r="55" spans="3:6">
      <c r="C55" s="46" t="s">
        <v>66</v>
      </c>
      <c r="D55" s="48" t="e">
        <f>D36/$F$36</f>
        <v>#DIV/0!</v>
      </c>
      <c r="E55" s="48" t="e">
        <f>E36/$F$36</f>
        <v>#DIV/0!</v>
      </c>
      <c r="F55" s="48" t="e">
        <f>F36/$F$36</f>
        <v>#DIV/0!</v>
      </c>
    </row>
    <row r="56" spans="3:6">
      <c r="C56" s="46" t="s">
        <v>54</v>
      </c>
      <c r="D56" s="48" t="e">
        <f>D35/$F$35</f>
        <v>#DIV/0!</v>
      </c>
      <c r="E56" s="48" t="e">
        <f>E35/$F$35</f>
        <v>#DIV/0!</v>
      </c>
      <c r="F56" s="48" t="e">
        <f>F35/$F$35</f>
        <v>#DIV/0!</v>
      </c>
    </row>
    <row r="57" spans="3:6">
      <c r="C57" s="46" t="s">
        <v>56</v>
      </c>
      <c r="D57" s="48" t="e">
        <f>D37/$F$37</f>
        <v>#DIV/0!</v>
      </c>
      <c r="E57" s="48" t="e">
        <f>E37/$F$37</f>
        <v>#DIV/0!</v>
      </c>
      <c r="F57" s="48" t="e">
        <f>F37/$F$37</f>
        <v>#DIV/0!</v>
      </c>
    </row>
  </sheetData>
  <sheetProtection sheet="1" objects="1" scenarios="1" selectLockedCells="1"/>
  <mergeCells count="21">
    <mergeCell ref="B40:C40"/>
    <mergeCell ref="B41:C41"/>
    <mergeCell ref="B43:C43"/>
    <mergeCell ref="B34:C34"/>
    <mergeCell ref="B35:C35"/>
    <mergeCell ref="B36:C36"/>
    <mergeCell ref="B37:C37"/>
    <mergeCell ref="B38:C38"/>
    <mergeCell ref="B39:C39"/>
    <mergeCell ref="B33:C33"/>
    <mergeCell ref="B5:B13"/>
    <mergeCell ref="B14:B16"/>
    <mergeCell ref="B17:B21"/>
    <mergeCell ref="B22:B23"/>
    <mergeCell ref="B25:C25"/>
    <mergeCell ref="B27:C27"/>
    <mergeCell ref="B28:C28"/>
    <mergeCell ref="B29:C29"/>
    <mergeCell ref="B30:C30"/>
    <mergeCell ref="B31:C31"/>
    <mergeCell ref="B32:C32"/>
  </mergeCells>
  <phoneticPr fontId="2"/>
  <pageMargins left="0.25" right="0.25"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election activeCell="A10" sqref="A10"/>
    </sheetView>
  </sheetViews>
  <sheetFormatPr defaultRowHeight="13.5"/>
  <cols>
    <col min="1" max="1" width="10.5" bestFit="1" customWidth="1"/>
  </cols>
  <sheetData>
    <row r="1" spans="1:2">
      <c r="A1" t="s">
        <v>70</v>
      </c>
    </row>
    <row r="3" spans="1:2">
      <c r="A3" t="s">
        <v>76</v>
      </c>
    </row>
    <row r="4" spans="1:2">
      <c r="A4" t="s">
        <v>71</v>
      </c>
    </row>
    <row r="5" spans="1:2">
      <c r="A5" t="s">
        <v>72</v>
      </c>
    </row>
    <row r="6" spans="1:2">
      <c r="A6" t="s">
        <v>73</v>
      </c>
    </row>
    <row r="8" spans="1:2">
      <c r="A8" t="s">
        <v>74</v>
      </c>
    </row>
    <row r="9" spans="1:2">
      <c r="A9" s="49">
        <v>43740</v>
      </c>
      <c r="B9" t="s">
        <v>75</v>
      </c>
    </row>
  </sheetData>
  <sheetProtection sheet="1" objects="1" scenarios="1"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シミュレーション</vt:lpstr>
      <vt:lpstr>経年変化</vt:lpstr>
      <vt:lpstr>使用条件及び免責事項</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2019-10-02T04:36:42Z</dcterms:modified>
</cp:coreProperties>
</file>